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ol\intAK\2020\"/>
    </mc:Choice>
  </mc:AlternateContent>
  <xr:revisionPtr revIDLastSave="0" documentId="8_{20132F80-8F32-423B-BC94-C2E56682C529}" xr6:coauthVersionLast="45" xr6:coauthVersionMax="45" xr10:uidLastSave="{00000000-0000-0000-0000-000000000000}"/>
  <bookViews>
    <workbookView xWindow="-120" yWindow="-120" windowWidth="29040" windowHeight="15840" xr2:uid="{8C6885E7-1E45-4366-ADD9-271F4245DFBC}"/>
  </bookViews>
  <sheets>
    <sheet name="CSR-ratio (Nov 2020)" sheetId="1" r:id="rId1"/>
    <sheet name="CSR-ratio (step 5)" sheetId="7" r:id="rId2"/>
    <sheet name="CSR-ratio (step 6)" sheetId="5" r:id="rId3"/>
    <sheet name="CSR-ratio (step 7)" sheetId="4" r:id="rId4"/>
    <sheet name="CSR-ratio (BIH - PL)" sheetId="8" r:id="rId5"/>
  </sheets>
  <externalReferences>
    <externalReference r:id="rId6"/>
  </externalReferences>
  <definedNames>
    <definedName name="AblaufBSC" localSheetId="4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AblaufBSC" localSheetId="0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AblaufBSC" localSheetId="1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AblaufBSC" localSheetId="2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AblaufBSC" localSheetId="3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AblaufBSC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Aktionen">#REF!</definedName>
    <definedName name="BSCHausleer" localSheetId="4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BSCHausleer" localSheetId="0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BSCHausleer" localSheetId="1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BSCHausleer" localSheetId="2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BSCHausleer" localSheetId="3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BSCHausleer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_xlnm.Print_Area" localSheetId="4">'CSR-ratio (BIH - PL)'!$A$1:$R$126</definedName>
    <definedName name="_xlnm.Print_Area" localSheetId="0">'CSR-ratio (Nov 2020)'!$A$1:$M$126</definedName>
    <definedName name="_xlnm.Print_Area" localSheetId="1">'CSR-ratio (step 5)'!$A$1:$O$126</definedName>
    <definedName name="_xlnm.Print_Area" localSheetId="2">'CSR-ratio (step 6)'!$A$1:$O$126</definedName>
    <definedName name="_xlnm.Print_Area" localSheetId="3">'CSR-ratio (step 7)'!$A$1:$O$126</definedName>
    <definedName name="_xlnm.Print_Titles" localSheetId="4">'CSR-ratio (BIH - PL)'!$3:$4</definedName>
    <definedName name="_xlnm.Print_Titles" localSheetId="0">'CSR-ratio (Nov 2020)'!$3:$4</definedName>
    <definedName name="_xlnm.Print_Titles" localSheetId="1">'CSR-ratio (step 5)'!$3:$4</definedName>
    <definedName name="_xlnm.Print_Titles" localSheetId="2">'CSR-ratio (step 6)'!$3:$4</definedName>
    <definedName name="_xlnm.Print_Titles" localSheetId="3">'CSR-ratio (step 7)'!$3:$4</definedName>
    <definedName name="FKennzahlen">#REF!</definedName>
    <definedName name="FPerspektiven">#REF!</definedName>
    <definedName name="haus" localSheetId="4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haus" localSheetId="0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haus" localSheetId="1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haus" localSheetId="2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haus" localSheetId="3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haus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Haus_Umrisse" localSheetId="4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Haus_Umrisse" localSheetId="0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Haus_Umrisse" localSheetId="1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Haus_Umrisse" localSheetId="2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Haus_Umrisse" localSheetId="3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Haus_Umrisse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LeitbildLeitziel">#REF!</definedName>
    <definedName name="Projekte">#REF!</definedName>
    <definedName name="ProjektZuordnungen">#REF!</definedName>
    <definedName name="SLeitbilder">#REF!</definedName>
    <definedName name="SLeitziele">#REF!</definedName>
    <definedName name="SStärkenSchwächen">#REF!</definedName>
    <definedName name="Strategien">#REF!</definedName>
    <definedName name="test" localSheetId="4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test" localSheetId="0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test" localSheetId="1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test" localSheetId="2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test" localSheetId="3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test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wrn.complet." localSheetId="4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wrn.complet." localSheetId="0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wrn.complet." localSheetId="1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wrn.complet." localSheetId="2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wrn.complet." localSheetId="3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wrn.complet.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2" i="8" l="1"/>
  <c r="K112" i="8"/>
  <c r="L106" i="8"/>
  <c r="K106" i="8"/>
  <c r="L100" i="8"/>
  <c r="K100" i="8"/>
  <c r="L94" i="8"/>
  <c r="K94" i="8"/>
  <c r="L85" i="8"/>
  <c r="K85" i="8"/>
  <c r="L79" i="8"/>
  <c r="K79" i="8"/>
  <c r="L73" i="8"/>
  <c r="K73" i="8"/>
  <c r="L67" i="8"/>
  <c r="K67" i="8"/>
  <c r="L58" i="8"/>
  <c r="K58" i="8"/>
  <c r="L52" i="8"/>
  <c r="K52" i="8"/>
  <c r="L46" i="8"/>
  <c r="K46" i="8"/>
  <c r="L40" i="8"/>
  <c r="K40" i="8"/>
  <c r="L31" i="8"/>
  <c r="K31" i="8"/>
  <c r="L25" i="8"/>
  <c r="K25" i="8"/>
  <c r="L19" i="8"/>
  <c r="K19" i="8"/>
  <c r="L13" i="8"/>
  <c r="K13" i="8"/>
  <c r="K7" i="8"/>
  <c r="L7" i="8"/>
  <c r="G7" i="8"/>
  <c r="J93" i="8"/>
  <c r="I93" i="8"/>
  <c r="M67" i="8"/>
  <c r="J66" i="8"/>
  <c r="I66" i="8"/>
  <c r="J39" i="8"/>
  <c r="I39" i="8"/>
  <c r="M25" i="8"/>
  <c r="J6" i="8"/>
  <c r="I6" i="8"/>
  <c r="O117" i="8"/>
  <c r="O116" i="8"/>
  <c r="G112" i="8"/>
  <c r="H112" i="8" s="1"/>
  <c r="F112" i="8"/>
  <c r="G106" i="8"/>
  <c r="H106" i="8" s="1"/>
  <c r="F106" i="8"/>
  <c r="O105" i="8"/>
  <c r="O104" i="8"/>
  <c r="O103" i="8"/>
  <c r="O102" i="8"/>
  <c r="O101" i="8"/>
  <c r="G100" i="8"/>
  <c r="H100" i="8" s="1"/>
  <c r="F100" i="8"/>
  <c r="O99" i="8"/>
  <c r="O98" i="8"/>
  <c r="O97" i="8"/>
  <c r="O96" i="8"/>
  <c r="O95" i="8"/>
  <c r="G94" i="8"/>
  <c r="H94" i="8" s="1"/>
  <c r="F94" i="8"/>
  <c r="F93" i="8"/>
  <c r="E93" i="8"/>
  <c r="D93" i="8"/>
  <c r="C93" i="8"/>
  <c r="O90" i="8"/>
  <c r="O89" i="8"/>
  <c r="O88" i="8"/>
  <c r="O87" i="8"/>
  <c r="O86" i="8"/>
  <c r="G85" i="8"/>
  <c r="F85" i="8"/>
  <c r="H79" i="8"/>
  <c r="G79" i="8"/>
  <c r="F79" i="8"/>
  <c r="G73" i="8"/>
  <c r="F73" i="8"/>
  <c r="G67" i="8"/>
  <c r="F67" i="8"/>
  <c r="H67" i="8" s="1"/>
  <c r="E66" i="8"/>
  <c r="D66" i="8"/>
  <c r="C66" i="8"/>
  <c r="G58" i="8"/>
  <c r="F58" i="8"/>
  <c r="G52" i="8"/>
  <c r="F52" i="8"/>
  <c r="O51" i="8"/>
  <c r="O50" i="8"/>
  <c r="O49" i="8"/>
  <c r="O48" i="8"/>
  <c r="O47" i="8"/>
  <c r="G46" i="8"/>
  <c r="F46" i="8"/>
  <c r="H40" i="8"/>
  <c r="G40" i="8"/>
  <c r="F40" i="8"/>
  <c r="E39" i="8"/>
  <c r="D39" i="8"/>
  <c r="C39" i="8"/>
  <c r="G31" i="8"/>
  <c r="F31" i="8"/>
  <c r="F6" i="8" s="1"/>
  <c r="H25" i="8"/>
  <c r="G25" i="8"/>
  <c r="F25" i="8"/>
  <c r="G19" i="8"/>
  <c r="H19" i="8" s="1"/>
  <c r="F19" i="8"/>
  <c r="G13" i="8"/>
  <c r="H13" i="8" s="1"/>
  <c r="M13" i="8" s="1"/>
  <c r="F13" i="8"/>
  <c r="T8" i="8" s="1"/>
  <c r="V8" i="8" s="1"/>
  <c r="G6" i="8"/>
  <c r="H6" i="8" s="1"/>
  <c r="F7" i="8"/>
  <c r="E6" i="8"/>
  <c r="D6" i="8"/>
  <c r="C6" i="8"/>
  <c r="L117" i="7"/>
  <c r="L116" i="7"/>
  <c r="H112" i="7"/>
  <c r="G112" i="7"/>
  <c r="F112" i="7"/>
  <c r="G106" i="7"/>
  <c r="H106" i="7" s="1"/>
  <c r="F106" i="7"/>
  <c r="L105" i="7"/>
  <c r="L104" i="7"/>
  <c r="L103" i="7"/>
  <c r="L102" i="7"/>
  <c r="L101" i="7"/>
  <c r="G100" i="7"/>
  <c r="H100" i="7" s="1"/>
  <c r="F100" i="7"/>
  <c r="L99" i="7"/>
  <c r="L98" i="7"/>
  <c r="L97" i="7"/>
  <c r="L96" i="7"/>
  <c r="L95" i="7"/>
  <c r="G94" i="7"/>
  <c r="H94" i="7" s="1"/>
  <c r="F94" i="7"/>
  <c r="F93" i="7"/>
  <c r="E93" i="7"/>
  <c r="D93" i="7"/>
  <c r="C93" i="7"/>
  <c r="C120" i="7" s="1"/>
  <c r="L90" i="7"/>
  <c r="L89" i="7"/>
  <c r="L88" i="7"/>
  <c r="L87" i="7"/>
  <c r="L86" i="7"/>
  <c r="G85" i="7"/>
  <c r="H85" i="7" s="1"/>
  <c r="F85" i="7"/>
  <c r="H79" i="7"/>
  <c r="G79" i="7"/>
  <c r="F79" i="7"/>
  <c r="G73" i="7"/>
  <c r="G66" i="7" s="1"/>
  <c r="F73" i="7"/>
  <c r="G67" i="7"/>
  <c r="F67" i="7"/>
  <c r="H67" i="7" s="1"/>
  <c r="E66" i="7"/>
  <c r="D66" i="7"/>
  <c r="C66" i="7"/>
  <c r="G58" i="7"/>
  <c r="H58" i="7" s="1"/>
  <c r="F58" i="7"/>
  <c r="G52" i="7"/>
  <c r="F52" i="7"/>
  <c r="H52" i="7" s="1"/>
  <c r="L51" i="7"/>
  <c r="L50" i="7"/>
  <c r="L49" i="7"/>
  <c r="L48" i="7"/>
  <c r="L47" i="7"/>
  <c r="G46" i="7"/>
  <c r="F46" i="7"/>
  <c r="H46" i="7" s="1"/>
  <c r="G40" i="7"/>
  <c r="H40" i="7" s="1"/>
  <c r="F40" i="7"/>
  <c r="E39" i="7"/>
  <c r="D39" i="7"/>
  <c r="C39" i="7"/>
  <c r="G31" i="7"/>
  <c r="F31" i="7"/>
  <c r="H31" i="7" s="1"/>
  <c r="G25" i="7"/>
  <c r="H25" i="7" s="1"/>
  <c r="F25" i="7"/>
  <c r="H19" i="7"/>
  <c r="G19" i="7"/>
  <c r="F19" i="7"/>
  <c r="G13" i="7"/>
  <c r="H13" i="7" s="1"/>
  <c r="F13" i="7"/>
  <c r="Q8" i="7" s="1"/>
  <c r="S8" i="7" s="1"/>
  <c r="H7" i="7"/>
  <c r="G7" i="7"/>
  <c r="F7" i="7"/>
  <c r="F6" i="7" s="1"/>
  <c r="G6" i="7"/>
  <c r="H6" i="7" s="1"/>
  <c r="E6" i="7"/>
  <c r="D6" i="7"/>
  <c r="C6" i="7"/>
  <c r="C1" i="7" s="1"/>
  <c r="L117" i="5"/>
  <c r="L116" i="5"/>
  <c r="H112" i="5"/>
  <c r="G112" i="5"/>
  <c r="F112" i="5"/>
  <c r="G106" i="5"/>
  <c r="H106" i="5" s="1"/>
  <c r="F106" i="5"/>
  <c r="L105" i="5"/>
  <c r="L104" i="5"/>
  <c r="L103" i="5"/>
  <c r="L102" i="5"/>
  <c r="L101" i="5"/>
  <c r="G100" i="5"/>
  <c r="H100" i="5" s="1"/>
  <c r="F100" i="5"/>
  <c r="L99" i="5"/>
  <c r="L98" i="5"/>
  <c r="L97" i="5"/>
  <c r="L96" i="5"/>
  <c r="L95" i="5"/>
  <c r="G94" i="5"/>
  <c r="H94" i="5" s="1"/>
  <c r="F94" i="5"/>
  <c r="F93" i="5"/>
  <c r="E93" i="5"/>
  <c r="D93" i="5"/>
  <c r="C93" i="5"/>
  <c r="C120" i="5" s="1"/>
  <c r="L90" i="5"/>
  <c r="L89" i="5"/>
  <c r="L88" i="5"/>
  <c r="L87" i="5"/>
  <c r="L86" i="5"/>
  <c r="G85" i="5"/>
  <c r="F85" i="5"/>
  <c r="H79" i="5"/>
  <c r="G79" i="5"/>
  <c r="F79" i="5"/>
  <c r="G73" i="5"/>
  <c r="H73" i="5" s="1"/>
  <c r="F73" i="5"/>
  <c r="G67" i="5"/>
  <c r="H67" i="5" s="1"/>
  <c r="F67" i="5"/>
  <c r="F66" i="5" s="1"/>
  <c r="E66" i="5"/>
  <c r="D66" i="5"/>
  <c r="C66" i="5"/>
  <c r="G58" i="5"/>
  <c r="H58" i="5" s="1"/>
  <c r="F58" i="5"/>
  <c r="G52" i="5"/>
  <c r="H52" i="5" s="1"/>
  <c r="F52" i="5"/>
  <c r="L51" i="5"/>
  <c r="L50" i="5"/>
  <c r="L49" i="5"/>
  <c r="L48" i="5"/>
  <c r="L47" i="5"/>
  <c r="G46" i="5"/>
  <c r="H46" i="5" s="1"/>
  <c r="F46" i="5"/>
  <c r="G40" i="5"/>
  <c r="H40" i="5" s="1"/>
  <c r="F40" i="5"/>
  <c r="F39" i="5" s="1"/>
  <c r="E39" i="5"/>
  <c r="D39" i="5"/>
  <c r="C39" i="5"/>
  <c r="G31" i="5"/>
  <c r="H31" i="5" s="1"/>
  <c r="F31" i="5"/>
  <c r="G25" i="5"/>
  <c r="H25" i="5" s="1"/>
  <c r="F25" i="5"/>
  <c r="H19" i="5"/>
  <c r="G19" i="5"/>
  <c r="F19" i="5"/>
  <c r="G13" i="5"/>
  <c r="H13" i="5" s="1"/>
  <c r="F13" i="5"/>
  <c r="Q8" i="5"/>
  <c r="S8" i="5" s="1"/>
  <c r="H7" i="5"/>
  <c r="G7" i="5"/>
  <c r="F7" i="5"/>
  <c r="F6" i="5" s="1"/>
  <c r="G6" i="5"/>
  <c r="H6" i="5" s="1"/>
  <c r="E6" i="5"/>
  <c r="D6" i="5"/>
  <c r="C6" i="5"/>
  <c r="C1" i="5" s="1"/>
  <c r="C1" i="8" l="1"/>
  <c r="C120" i="8"/>
  <c r="K93" i="8"/>
  <c r="M106" i="8"/>
  <c r="M94" i="8"/>
  <c r="M79" i="8"/>
  <c r="G66" i="8"/>
  <c r="H52" i="8"/>
  <c r="H46" i="8"/>
  <c r="G39" i="8"/>
  <c r="H7" i="8"/>
  <c r="M100" i="8"/>
  <c r="H58" i="8"/>
  <c r="F66" i="8"/>
  <c r="H73" i="8"/>
  <c r="G93" i="8"/>
  <c r="H31" i="8"/>
  <c r="F39" i="8"/>
  <c r="F66" i="7"/>
  <c r="H66" i="7" s="1"/>
  <c r="H73" i="7"/>
  <c r="G93" i="7"/>
  <c r="F39" i="7"/>
  <c r="G39" i="7"/>
  <c r="H39" i="7" s="1"/>
  <c r="F120" i="5"/>
  <c r="G93" i="5"/>
  <c r="G66" i="5"/>
  <c r="H66" i="5" s="1"/>
  <c r="G39" i="5"/>
  <c r="H39" i="5" s="1"/>
  <c r="M112" i="8" l="1"/>
  <c r="L93" i="8"/>
  <c r="M93" i="8" s="1"/>
  <c r="H66" i="8"/>
  <c r="K66" i="8"/>
  <c r="M58" i="8"/>
  <c r="K39" i="8"/>
  <c r="H39" i="8"/>
  <c r="M40" i="8"/>
  <c r="M19" i="8"/>
  <c r="F120" i="8"/>
  <c r="H93" i="8"/>
  <c r="G120" i="8"/>
  <c r="F120" i="7"/>
  <c r="H93" i="7"/>
  <c r="G120" i="7"/>
  <c r="H93" i="5"/>
  <c r="G120" i="5"/>
  <c r="M73" i="8" l="1"/>
  <c r="L66" i="8"/>
  <c r="M66" i="8" s="1"/>
  <c r="M52" i="8"/>
  <c r="M46" i="8"/>
  <c r="L39" i="8"/>
  <c r="M39" i="8" s="1"/>
  <c r="K6" i="8"/>
  <c r="K120" i="8" s="1"/>
  <c r="M31" i="8"/>
  <c r="M7" i="8"/>
  <c r="L6" i="8"/>
  <c r="B3" i="8"/>
  <c r="H120" i="8"/>
  <c r="B3" i="7"/>
  <c r="B3" i="5"/>
  <c r="H120" i="5"/>
  <c r="M6" i="8" l="1"/>
  <c r="L120" i="8"/>
  <c r="M120" i="8" l="1"/>
  <c r="L117" i="4" l="1"/>
  <c r="L116" i="4"/>
  <c r="H112" i="4"/>
  <c r="G112" i="4"/>
  <c r="F112" i="4"/>
  <c r="G106" i="4"/>
  <c r="H106" i="4" s="1"/>
  <c r="F106" i="4"/>
  <c r="L105" i="4"/>
  <c r="L104" i="4"/>
  <c r="L103" i="4"/>
  <c r="L102" i="4"/>
  <c r="L101" i="4"/>
  <c r="G100" i="4"/>
  <c r="H100" i="4" s="1"/>
  <c r="F100" i="4"/>
  <c r="L99" i="4"/>
  <c r="L98" i="4"/>
  <c r="L97" i="4"/>
  <c r="L96" i="4"/>
  <c r="L95" i="4"/>
  <c r="G94" i="4"/>
  <c r="H94" i="4" s="1"/>
  <c r="F94" i="4"/>
  <c r="F93" i="4"/>
  <c r="E93" i="4"/>
  <c r="D93" i="4"/>
  <c r="C93" i="4"/>
  <c r="C120" i="4" s="1"/>
  <c r="L90" i="4"/>
  <c r="L89" i="4"/>
  <c r="L88" i="4"/>
  <c r="L87" i="4"/>
  <c r="L86" i="4"/>
  <c r="G85" i="4"/>
  <c r="F85" i="4"/>
  <c r="H79" i="4"/>
  <c r="G79" i="4"/>
  <c r="F79" i="4"/>
  <c r="G73" i="4"/>
  <c r="G66" i="4" s="1"/>
  <c r="F73" i="4"/>
  <c r="G67" i="4"/>
  <c r="F67" i="4"/>
  <c r="H67" i="4" s="1"/>
  <c r="E66" i="4"/>
  <c r="D66" i="4"/>
  <c r="C66" i="4"/>
  <c r="G58" i="4"/>
  <c r="H58" i="4" s="1"/>
  <c r="F58" i="4"/>
  <c r="G52" i="4"/>
  <c r="F52" i="4"/>
  <c r="H52" i="4" s="1"/>
  <c r="L51" i="4"/>
  <c r="L50" i="4"/>
  <c r="L49" i="4"/>
  <c r="L48" i="4"/>
  <c r="L47" i="4"/>
  <c r="G46" i="4"/>
  <c r="F46" i="4"/>
  <c r="H46" i="4" s="1"/>
  <c r="G40" i="4"/>
  <c r="H40" i="4" s="1"/>
  <c r="F40" i="4"/>
  <c r="E39" i="4"/>
  <c r="D39" i="4"/>
  <c r="C39" i="4"/>
  <c r="G31" i="4"/>
  <c r="F31" i="4"/>
  <c r="H31" i="4" s="1"/>
  <c r="G25" i="4"/>
  <c r="H25" i="4" s="1"/>
  <c r="F25" i="4"/>
  <c r="H19" i="4"/>
  <c r="G19" i="4"/>
  <c r="F19" i="4"/>
  <c r="G13" i="4"/>
  <c r="H13" i="4" s="1"/>
  <c r="F13" i="4"/>
  <c r="S8" i="4"/>
  <c r="Q8" i="4"/>
  <c r="H7" i="4"/>
  <c r="G7" i="4"/>
  <c r="F7" i="4"/>
  <c r="F6" i="4" s="1"/>
  <c r="G6" i="4"/>
  <c r="E6" i="4"/>
  <c r="D6" i="4"/>
  <c r="C6" i="4"/>
  <c r="C1" i="4" s="1"/>
  <c r="D6" i="1"/>
  <c r="E6" i="1"/>
  <c r="F7" i="1"/>
  <c r="F6" i="1" s="1"/>
  <c r="G7" i="1"/>
  <c r="H7" i="1"/>
  <c r="F13" i="1"/>
  <c r="G13" i="1"/>
  <c r="H13" i="1" s="1"/>
  <c r="F19" i="1"/>
  <c r="H19" i="1" s="1"/>
  <c r="G19" i="1"/>
  <c r="F25" i="1"/>
  <c r="G25" i="1"/>
  <c r="H25" i="1" s="1"/>
  <c r="F31" i="1"/>
  <c r="G31" i="1"/>
  <c r="H31" i="1"/>
  <c r="D39" i="1"/>
  <c r="E39" i="1"/>
  <c r="F40" i="1"/>
  <c r="F39" i="1" s="1"/>
  <c r="G40" i="1"/>
  <c r="H40" i="1"/>
  <c r="F46" i="1"/>
  <c r="G46" i="1"/>
  <c r="H46" i="1" s="1"/>
  <c r="F52" i="1"/>
  <c r="H52" i="1" s="1"/>
  <c r="G52" i="1"/>
  <c r="F58" i="1"/>
  <c r="G58" i="1"/>
  <c r="H58" i="1" s="1"/>
  <c r="D66" i="1"/>
  <c r="E66" i="1"/>
  <c r="F67" i="1"/>
  <c r="G67" i="1"/>
  <c r="G66" i="1" s="1"/>
  <c r="F73" i="1"/>
  <c r="G73" i="1"/>
  <c r="H73" i="1"/>
  <c r="F79" i="1"/>
  <c r="G79" i="1"/>
  <c r="H79" i="1" s="1"/>
  <c r="F85" i="1"/>
  <c r="F66" i="1" s="1"/>
  <c r="G85" i="1"/>
  <c r="D93" i="1"/>
  <c r="E93" i="1"/>
  <c r="F94" i="1"/>
  <c r="F93" i="1" s="1"/>
  <c r="F120" i="1" s="1"/>
  <c r="G94" i="1"/>
  <c r="F100" i="1"/>
  <c r="G100" i="1"/>
  <c r="H100" i="1" s="1"/>
  <c r="F106" i="1"/>
  <c r="G106" i="1"/>
  <c r="H106" i="1"/>
  <c r="F112" i="1"/>
  <c r="G112" i="1"/>
  <c r="H112" i="1" s="1"/>
  <c r="H6" i="4" l="1"/>
  <c r="F66" i="4"/>
  <c r="H66" i="4" s="1"/>
  <c r="H73" i="4"/>
  <c r="G93" i="4"/>
  <c r="F39" i="4"/>
  <c r="G39" i="4"/>
  <c r="H39" i="4" s="1"/>
  <c r="H66" i="1"/>
  <c r="G6" i="1"/>
  <c r="H6" i="1" s="1"/>
  <c r="G39" i="1"/>
  <c r="H39" i="1" s="1"/>
  <c r="H94" i="1"/>
  <c r="G93" i="1"/>
  <c r="H85" i="1"/>
  <c r="H67" i="1"/>
  <c r="J90" i="1"/>
  <c r="J89" i="1"/>
  <c r="J88" i="1"/>
  <c r="J87" i="1"/>
  <c r="J86" i="1"/>
  <c r="J117" i="1"/>
  <c r="J116" i="1"/>
  <c r="J105" i="1"/>
  <c r="J104" i="1"/>
  <c r="J103" i="1"/>
  <c r="J102" i="1"/>
  <c r="J101" i="1"/>
  <c r="J99" i="1"/>
  <c r="J98" i="1"/>
  <c r="J97" i="1"/>
  <c r="J96" i="1"/>
  <c r="J95" i="1"/>
  <c r="C93" i="1"/>
  <c r="C66" i="1"/>
  <c r="J51" i="1"/>
  <c r="J50" i="1"/>
  <c r="J49" i="1"/>
  <c r="J48" i="1"/>
  <c r="J47" i="1"/>
  <c r="C39" i="1"/>
  <c r="O8" i="1"/>
  <c r="C6" i="1"/>
  <c r="F120" i="4" l="1"/>
  <c r="H93" i="4"/>
  <c r="G120" i="4"/>
  <c r="G120" i="1"/>
  <c r="H93" i="1"/>
  <c r="Q8" i="1"/>
  <c r="C120" i="1"/>
  <c r="C1" i="1"/>
  <c r="B3" i="4" l="1"/>
  <c r="H120" i="4"/>
  <c r="H120" i="1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Herwig</author>
  </authors>
  <commentList>
    <comment ref="C4" authorId="0" shapeId="0" xr:uid="{5366C322-4ED7-49BC-BF89-88E9A05FA822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not more than a total of 100%</t>
        </r>
      </text>
    </comment>
    <comment ref="D4" authorId="0" shapeId="0" xr:uid="{10E1EA46-B6FB-4AF9-904F-5E6CE43683D8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we could define for every branche a desired target which of course could be less than (the maximum) 5</t>
        </r>
      </text>
    </comment>
    <comment ref="E4" authorId="0" shapeId="0" xr:uid="{B0C63278-30A2-42B5-AB7B-70518A34B849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max 5 points - of course a company may also have more than the "should be" (we could  </t>
        </r>
      </text>
    </comment>
    <comment ref="F4" authorId="0" shapeId="0" xr:uid="{151BD95D-6B5C-4313-8136-8E8E37E89500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weight multiplied with target</t>
        </r>
      </text>
    </comment>
    <comment ref="G4" authorId="0" shapeId="0" xr:uid="{167DB29C-5726-45AA-87F3-18393132F0AD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actual muliplied with weight</t>
        </r>
      </text>
    </comment>
    <comment ref="J8" authorId="0" shapeId="0" xr:uid="{49E32DAE-8353-48F6-919B-625D9217B385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J14" authorId="0" shapeId="0" xr:uid="{C164AD6E-7B18-42EC-868B-F5202E8F615C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J20" authorId="0" shapeId="0" xr:uid="{150836C0-B8CD-459F-8CEB-B2CBD061C58B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learning means:
- learning
- studying (external)
- development</t>
        </r>
      </text>
    </comment>
    <comment ref="C40" authorId="0" shapeId="0" xr:uid="{93B33F42-2433-400D-8979-8E1787E6140C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importance of this part</t>
        </r>
      </text>
    </comment>
    <comment ref="J41" authorId="0" shapeId="0" xr:uid="{F160A5C8-51A4-4BE6-875E-87F003283F5A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J47" authorId="0" shapeId="0" xr:uid="{97673ACA-4D14-418C-8482-871D0C97A325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J48" authorId="0" shapeId="0" xr:uid="{3BCFE0E0-3781-4535-A750-0A8FBC3317D0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J49" authorId="0" shapeId="0" xr:uid="{13F66062-E6BF-412E-B21C-5A99ED20FF7E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J50" authorId="0" shapeId="0" xr:uid="{6D11099A-9489-4CDB-B591-4C2177C10B66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J51" authorId="0" shapeId="0" xr:uid="{C6CC10DF-317A-472F-9EFE-66A141B975B7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J59" authorId="0" shapeId="0" xr:uid="{08F5B1B3-9B57-469F-9BE2-191376EB1E03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J68" authorId="0" shapeId="0" xr:uid="{0EBA25C4-0305-4EA6-8971-F76207B1E65A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J74" authorId="0" shapeId="0" xr:uid="{59A1DE24-CE1B-4BE6-A1CE-F243D344341C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J80" authorId="0" shapeId="0" xr:uid="{4D37E079-6F69-4351-90CF-B5EB181DCB18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J113" authorId="0" shapeId="0" xr:uid="{7EE46165-CF29-492B-86DD-14E15CBD8573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C120" authorId="0" shapeId="0" xr:uid="{200868C1-E886-4195-AB96-90341E6A7E39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hier müsste dann 100 bzw. 1.000 stehen
Besser: 100 als Zielgröße</t>
        </r>
      </text>
    </comment>
    <comment ref="F120" authorId="0" shapeId="0" xr:uid="{2EEB6EAF-0CD0-4CC0-96BD-8C9B6B49D0DC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depending on "should be" 3,22 should be reached</t>
        </r>
      </text>
    </comment>
    <comment ref="G120" authorId="0" shapeId="0" xr:uid="{F917FB5D-7357-4550-91A2-294E277336D1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but this example-company has reachde only these points
</t>
        </r>
      </text>
    </comment>
    <comment ref="G122" authorId="0" shapeId="0" xr:uid="{A59E8D3D-1AC5-40CD-ADBA-7514577717EA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this means, this example company has reached xy% - 100% would be great (depending on the "should be")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Herwig</author>
  </authors>
  <commentList>
    <comment ref="L8" authorId="0" shapeId="0" xr:uid="{3A002B1D-C19D-4DBE-9B85-34B845B3EFB4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14" authorId="0" shapeId="0" xr:uid="{E00622FF-868E-4A95-A4B8-DC8B2C0B8134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L20" authorId="0" shapeId="0" xr:uid="{F5F020BA-8B76-4593-906D-31DA661C53DF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learning means:
- learning
- studying (external)
- development</t>
        </r>
      </text>
    </comment>
    <comment ref="L41" authorId="0" shapeId="0" xr:uid="{DE59E958-119C-4CFC-983A-54AF1224C812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47" authorId="0" shapeId="0" xr:uid="{8F92E585-935A-4FA8-B339-A21C006EDE7C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48" authorId="0" shapeId="0" xr:uid="{B3C8460D-CE71-4CD1-9CB1-4986CBCC5DEF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49" authorId="0" shapeId="0" xr:uid="{AF915C9E-6A9D-4174-B31C-03173612B0D6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L50" authorId="0" shapeId="0" xr:uid="{01C6C0E1-315C-447E-94F1-AD15685E9A5A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L51" authorId="0" shapeId="0" xr:uid="{10ABD3F0-80C7-4BB4-8D8E-853B1E17DA53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L59" authorId="0" shapeId="0" xr:uid="{F67A482D-4917-4958-9720-A5F4671FC1D4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68" authorId="0" shapeId="0" xr:uid="{00537472-CD33-44FF-AA7F-EB977CD1DA60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74" authorId="0" shapeId="0" xr:uid="{C99794AA-E4B7-4DCA-A2C9-2E528F1FEB01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80" authorId="0" shapeId="0" xr:uid="{B27E179B-A78D-4B95-8042-2F86F4511C89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113" authorId="0" shapeId="0" xr:uid="{8E98C28E-47FF-4755-81D9-95F192266B75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Herwig</author>
  </authors>
  <commentList>
    <comment ref="L8" authorId="0" shapeId="0" xr:uid="{6E9E9F12-DF76-447D-B0CC-9FAAB84C7562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14" authorId="0" shapeId="0" xr:uid="{BDF41230-3203-435B-8248-B561D89D1C89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L20" authorId="0" shapeId="0" xr:uid="{DAD4F770-98B4-4C2C-8F1B-AED4893E11D7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learning means:
- learning
- studying (external)
- development</t>
        </r>
      </text>
    </comment>
    <comment ref="L41" authorId="0" shapeId="0" xr:uid="{AEEF36F6-0B07-4C35-9E91-AA8913031849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47" authorId="0" shapeId="0" xr:uid="{723557CD-16BE-4DFC-A237-FE56333A411E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48" authorId="0" shapeId="0" xr:uid="{5915F970-472C-4E77-B2C7-57701874C372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49" authorId="0" shapeId="0" xr:uid="{136A7EB3-4900-4DEF-A544-8C20F9F6FACD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L50" authorId="0" shapeId="0" xr:uid="{6F7F57B2-F4FC-47E9-88C9-5E96DB5DCB50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L51" authorId="0" shapeId="0" xr:uid="{526DBE40-A362-48BB-AED4-4B0A6C16ED55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L59" authorId="0" shapeId="0" xr:uid="{75C7F7C7-05A8-4615-89BD-A6FB36217A60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68" authorId="0" shapeId="0" xr:uid="{1774B8E9-CFE2-46CE-8623-FA336FA85755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74" authorId="0" shapeId="0" xr:uid="{AFD3750B-3516-4AFB-83BE-A760C37BC146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80" authorId="0" shapeId="0" xr:uid="{69DC50DB-42E3-40F0-8154-00F90C70D5E1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113" authorId="0" shapeId="0" xr:uid="{1B28E3C0-8EC9-4901-8AC2-35A6504530B5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Herwig</author>
  </authors>
  <commentList>
    <comment ref="C4" authorId="0" shapeId="0" xr:uid="{67BD4658-00EA-4936-8C1C-26D7786F9ACD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not more than a total of 100%</t>
        </r>
      </text>
    </comment>
    <comment ref="D4" authorId="0" shapeId="0" xr:uid="{588FAC65-94B3-4149-A10B-9DECE59B00A7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we could define for every branche a desired target which of course could be less than (the maximum) 5</t>
        </r>
      </text>
    </comment>
    <comment ref="E4" authorId="0" shapeId="0" xr:uid="{E710E5B7-F432-4629-88E1-3CCF9A089A5E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max 5 points - of course a company may also have more than the "should be" (we could  </t>
        </r>
      </text>
    </comment>
    <comment ref="F4" authorId="0" shapeId="0" xr:uid="{175BA6E5-CC07-4EF7-B845-C60F36A1D3B6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weight multiplied with target</t>
        </r>
      </text>
    </comment>
    <comment ref="G4" authorId="0" shapeId="0" xr:uid="{EAE86F13-7786-4319-A0E6-A3AF2F25104E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actual muliplied with weight</t>
        </r>
      </text>
    </comment>
    <comment ref="L8" authorId="0" shapeId="0" xr:uid="{A5087F03-F0C3-42E9-83D4-192CBD8F8BFA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14" authorId="0" shapeId="0" xr:uid="{6E34BDE4-C542-4474-8859-6DBC22FAD725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L20" authorId="0" shapeId="0" xr:uid="{BF3F929A-4F62-4A9A-9160-78620CFDF14F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learning means:
- learning
- studying (external)
- development</t>
        </r>
      </text>
    </comment>
    <comment ref="C40" authorId="0" shapeId="0" xr:uid="{9F678335-60E4-4B45-9782-A249C1598D58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importance of this part</t>
        </r>
      </text>
    </comment>
    <comment ref="L41" authorId="0" shapeId="0" xr:uid="{D57AFE9E-82B6-459E-AC60-4F89404229E9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47" authorId="0" shapeId="0" xr:uid="{39AA0898-8A0C-4DE9-9EF2-013C1B99A24F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48" authorId="0" shapeId="0" xr:uid="{B9C04AA5-0F95-4EB7-8339-D82580996E93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49" authorId="0" shapeId="0" xr:uid="{66900891-2DE7-4B96-A802-91AAEBBCA8FE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L50" authorId="0" shapeId="0" xr:uid="{956B739B-470A-40EF-A26B-082544F78FEA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L51" authorId="0" shapeId="0" xr:uid="{736286AB-837A-41A4-A203-FAA45134CF54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L59" authorId="0" shapeId="0" xr:uid="{B54208C7-AD7C-4E93-B64B-A73745225486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68" authorId="0" shapeId="0" xr:uid="{1375D0C3-1523-41A9-B3B8-F1848B7FDDD0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74" authorId="0" shapeId="0" xr:uid="{73A0B736-6C64-45E8-A780-63F1D933A277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80" authorId="0" shapeId="0" xr:uid="{F6672255-5EC9-48C8-9B12-1318217038DA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L113" authorId="0" shapeId="0" xr:uid="{5ADB74E1-28AB-4F0D-A108-3C177A95CC85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C120" authorId="0" shapeId="0" xr:uid="{A98F8F3A-F6A5-426B-9C5B-4CBB78E9807E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hier müsste dann 100 bzw. 1.000 stehen
Besser: 100 als Zielgröße</t>
        </r>
      </text>
    </comment>
    <comment ref="F120" authorId="0" shapeId="0" xr:uid="{966A26F5-5B4A-4576-B709-74FD732AE48B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depending on "should be" 3,22 should be reached</t>
        </r>
      </text>
    </comment>
    <comment ref="G120" authorId="0" shapeId="0" xr:uid="{65A0595A-954C-4152-B720-546FCBFD9F01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but this example-company has reachde only these points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Herwig</author>
  </authors>
  <commentList>
    <comment ref="C4" authorId="0" shapeId="0" xr:uid="{AB7B9156-1BAF-49DF-A9A3-C830699D4623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not more than a total of 100%</t>
        </r>
      </text>
    </comment>
    <comment ref="O8" authorId="0" shapeId="0" xr:uid="{571B942B-9C45-4179-B9DC-427F363EA1D2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O14" authorId="0" shapeId="0" xr:uid="{8831C95E-7A5A-48B5-8FF5-C1A172C9F4C2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O20" authorId="0" shapeId="0" xr:uid="{7185DCFA-B9B8-4E52-B239-1F8574692384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learning means:
- learning
- studying (external)
- development</t>
        </r>
      </text>
    </comment>
    <comment ref="C40" authorId="0" shapeId="0" xr:uid="{8349EAE2-D57D-4213-837D-CF617C67A6C8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importance of this part</t>
        </r>
      </text>
    </comment>
    <comment ref="O41" authorId="0" shapeId="0" xr:uid="{13D89D94-E738-4D0F-A715-89911D73ADAC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O47" authorId="0" shapeId="0" xr:uid="{79985DA7-7C6D-4E49-AE90-FF75A49293BB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O48" authorId="0" shapeId="0" xr:uid="{B57AC2CF-9D37-4E62-A19B-4DA84540444B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O49" authorId="0" shapeId="0" xr:uid="{864DBF13-B268-4B28-AF75-20CB096AF9E1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O50" authorId="0" shapeId="0" xr:uid="{4582270E-D487-4CBC-A980-DA027074AFA0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O51" authorId="0" shapeId="0" xr:uid="{D559BABB-E6EB-434A-955C-BBF6CE415626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O59" authorId="0" shapeId="0" xr:uid="{7855590C-9656-4FC8-919A-453F88DF3105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O68" authorId="0" shapeId="0" xr:uid="{07ADC8C7-763A-495D-BC16-D11FF11AFA7F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O74" authorId="0" shapeId="0" xr:uid="{3A653C62-D8E0-4618-9209-93138750226A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O80" authorId="0" shapeId="0" xr:uid="{A4CB31C7-B868-4E4B-92C7-F16012D2DCB3}">
      <text>
        <r>
          <rPr>
            <b/>
            <sz val="9"/>
            <color indexed="8"/>
            <rFont val="Segoe UI"/>
            <family val="2"/>
          </rPr>
          <t>Herwig: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"women" means also:
</t>
        </r>
        <r>
          <rPr>
            <sz val="9"/>
            <color indexed="8"/>
            <rFont val="Segoe UI"/>
            <family val="2"/>
          </rPr>
          <t xml:space="preserve">- foreigners
</t>
        </r>
        <r>
          <rPr>
            <sz val="9"/>
            <color indexed="8"/>
            <rFont val="Segoe UI"/>
            <family val="2"/>
          </rPr>
          <t xml:space="preserve">- coloured people
</t>
        </r>
        <r>
          <rPr>
            <sz val="9"/>
            <color indexed="8"/>
            <rFont val="Segoe UI"/>
            <family val="2"/>
          </rPr>
          <t xml:space="preserve">- other sexuality
</t>
        </r>
        <r>
          <rPr>
            <sz val="9"/>
            <color indexed="8"/>
            <rFont val="Segoe UI"/>
            <family val="2"/>
          </rPr>
          <t>- etc.</t>
        </r>
      </text>
    </comment>
    <comment ref="O113" authorId="0" shapeId="0" xr:uid="{45F742BE-12F9-4881-A03E-7ABFE1B9E097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"women" means also:
- foreigners
- coloured people
- other sexuality
- etc.</t>
        </r>
      </text>
    </comment>
    <comment ref="C120" authorId="0" shapeId="0" xr:uid="{29E2E15A-2AF6-46EA-97BC-A5C795D2840E}">
      <text>
        <r>
          <rPr>
            <b/>
            <sz val="9"/>
            <color indexed="81"/>
            <rFont val="Segoe UI"/>
            <family val="2"/>
          </rPr>
          <t>Herwig:</t>
        </r>
        <r>
          <rPr>
            <sz val="9"/>
            <color indexed="81"/>
            <rFont val="Segoe UI"/>
            <family val="2"/>
          </rPr>
          <t xml:space="preserve">
hier müsste dann 100 bzw. 1.000 stehen
Besser: 100 als Zielgröße</t>
        </r>
      </text>
    </comment>
  </commentList>
</comments>
</file>

<file path=xl/sharedStrings.xml><?xml version="1.0" encoding="utf-8"?>
<sst xmlns="http://schemas.openxmlformats.org/spreadsheetml/2006/main" count="637" uniqueCount="123">
  <si>
    <t>CSR-ratio</t>
  </si>
  <si>
    <t>company XYZ</t>
  </si>
  <si>
    <t>Assessment</t>
  </si>
  <si>
    <r>
      <t xml:space="preserve">points
</t>
    </r>
    <r>
      <rPr>
        <sz val="9"/>
        <rFont val="Times New Roman"/>
        <family val="1"/>
      </rPr>
      <t>(unweighted)</t>
    </r>
  </si>
  <si>
    <r>
      <t xml:space="preserve">evaluation
</t>
    </r>
    <r>
      <rPr>
        <sz val="9"/>
        <rFont val="Times New Roman"/>
        <family val="1"/>
      </rPr>
      <t>(weighted)</t>
    </r>
  </si>
  <si>
    <t>target
achieve-ment
%</t>
  </si>
  <si>
    <t>0  - 25% no CSR policy
26 - 50% "greenwashing"
51- 75% CSR is part of business model
76 - 100% integrated CSR-business model</t>
  </si>
  <si>
    <t xml:space="preserve">weight </t>
  </si>
  <si>
    <r>
      <t xml:space="preserve">target
</t>
    </r>
    <r>
      <rPr>
        <sz val="9"/>
        <rFont val="Times New Roman"/>
        <family val="1"/>
      </rPr>
      <t>(of the branch)</t>
    </r>
  </si>
  <si>
    <r>
      <t>branch</t>
    </r>
    <r>
      <rPr>
        <sz val="11"/>
        <rFont val="Times New Roman"/>
        <family val="1"/>
      </rPr>
      <t xml:space="preserve"> </t>
    </r>
    <r>
      <rPr>
        <sz val="14"/>
        <rFont val="Times New Roman"/>
        <family val="1"/>
      </rPr>
      <t>target</t>
    </r>
    <r>
      <rPr>
        <sz val="9"/>
        <rFont val="Times New Roman"/>
        <family val="1"/>
      </rPr>
      <t xml:space="preserve"> weighted </t>
    </r>
  </si>
  <si>
    <r>
      <t xml:space="preserve">actual points
</t>
    </r>
    <r>
      <rPr>
        <sz val="9"/>
        <rFont val="Times New Roman"/>
        <family val="1"/>
      </rPr>
      <t>weighted</t>
    </r>
    <r>
      <rPr>
        <sz val="14"/>
        <rFont val="Times New Roman"/>
        <family val="1"/>
      </rPr>
      <t xml:space="preserve"> </t>
    </r>
  </si>
  <si>
    <t>providing basic law requirements (contract, salary, food, transport cost, health) insurance)</t>
  </si>
  <si>
    <t>providing safety on working place in line with regulations and some additional actions</t>
  </si>
  <si>
    <t>education for specific work positions, pay extrahours, pay bonus, non material benefits standards in place</t>
  </si>
  <si>
    <t>offer education, proper equipment, healthy food, sport activities, work life balance</t>
  </si>
  <si>
    <t>observing employee's needs, asking feedback, improving constantly, measuring effects of improvement of work conditions</t>
  </si>
  <si>
    <r>
      <t>A2:</t>
    </r>
    <r>
      <rPr>
        <sz val="14"/>
        <rFont val="Times New Roman"/>
        <family val="1"/>
      </rPr>
      <t xml:space="preserve"> discrimination / tolerance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(gender policy</t>
    </r>
    <r>
      <rPr>
        <b/>
        <sz val="8"/>
        <rFont val="Times New Roman"/>
        <family val="1"/>
      </rPr>
      <t xml:space="preserve"> )</t>
    </r>
  </si>
  <si>
    <t xml:space="preserve"> % women, coloured, foreigners, disabled, other religions etc. in top management</t>
  </si>
  <si>
    <t xml:space="preserve">equal chances to get a job </t>
  </si>
  <si>
    <t xml:space="preserve">equal payment </t>
  </si>
  <si>
    <t xml:space="preserve">promotion opportunities </t>
  </si>
  <si>
    <t xml:space="preserve">30% in top management </t>
  </si>
  <si>
    <t xml:space="preserve">50% in top management </t>
  </si>
  <si>
    <r>
      <t xml:space="preserve">A3: </t>
    </r>
    <r>
      <rPr>
        <sz val="14"/>
        <rFont val="Times New Roman"/>
        <family val="1"/>
      </rPr>
      <t>education &amp; development</t>
    </r>
  </si>
  <si>
    <t># of innovation-ideas</t>
  </si>
  <si>
    <t xml:space="preserve">paid mandatory education for basic working skills </t>
  </si>
  <si>
    <t>support for learning after work, learning opportunities during worktime</t>
  </si>
  <si>
    <t>5% of worktime for paid learning</t>
  </si>
  <si>
    <t>10% of worktime paid for studies &amp; development</t>
  </si>
  <si>
    <t>paid exemption up to 1 year for studies</t>
  </si>
  <si>
    <r>
      <t xml:space="preserve">A4: </t>
    </r>
    <r>
      <rPr>
        <sz val="14"/>
        <rFont val="Times New Roman"/>
        <family val="1"/>
      </rPr>
      <t>working culture / work life balance</t>
    </r>
  </si>
  <si>
    <t>% staff with free / homeoffice-possibilities (also flexible working hours)</t>
  </si>
  <si>
    <t>fixed breaks during worktime</t>
  </si>
  <si>
    <t>average of 4 weeks for holidays</t>
  </si>
  <si>
    <t>average of 6 weeks for holidays</t>
  </si>
  <si>
    <t>10% with homeoffice-possibilities, supporting hobbies etc.</t>
  </si>
  <si>
    <t>25% with homeoffice-possibilities</t>
  </si>
  <si>
    <r>
      <t xml:space="preserve">A5: </t>
    </r>
    <r>
      <rPr>
        <sz val="14"/>
        <rFont val="Times New Roman"/>
        <family val="1"/>
      </rPr>
      <t>exploitation (children, bad paid jobs)</t>
    </r>
  </si>
  <si>
    <t>discrimination-policy</t>
  </si>
  <si>
    <t>Having minimum wages, not paying attention to work force structure (age minimum etc)</t>
  </si>
  <si>
    <t>Some kind of policies of not hiring under certain age, not only following the laws</t>
  </si>
  <si>
    <t>Involment in child protection initiatives (to stop sexual or any kind of exploitation)</t>
  </si>
  <si>
    <t xml:space="preserve"> Creating a sustainable and implementable accountability system / raising awareness
</t>
  </si>
  <si>
    <t>Having standard practices to respect and protect children's rights - establishing an internal accountability mechanism</t>
  </si>
  <si>
    <r>
      <rPr>
        <b/>
        <sz val="14"/>
        <rFont val="Times New Roman"/>
        <family val="1"/>
      </rPr>
      <t>what to do</t>
    </r>
    <r>
      <rPr>
        <sz val="14"/>
        <rFont val="Times New Roman"/>
        <family val="1"/>
      </rPr>
      <t xml:space="preserve">:
</t>
    </r>
  </si>
  <si>
    <r>
      <t xml:space="preserve">B1: </t>
    </r>
    <r>
      <rPr>
        <sz val="14"/>
        <rFont val="Times New Roman"/>
        <family val="1"/>
      </rPr>
      <t>ensuring quality life to consumers</t>
    </r>
  </si>
  <si>
    <t>customer-satisfaction-index</t>
  </si>
  <si>
    <t>focus on product or service and identify targeted consumers</t>
  </si>
  <si>
    <t>research on how product or service can improve life of consumer - understand life style of consumers</t>
  </si>
  <si>
    <t>collecting feedback from consumers after product is bought and giving possiblity to return if customer not satisfied</t>
  </si>
  <si>
    <t>being in contact with consumer regularly and implementing ideas for improvement of life QUALITY</t>
  </si>
  <si>
    <t>inviting consumers to be part of research actions and product development, regular review of progress</t>
  </si>
  <si>
    <r>
      <t xml:space="preserve">B2: </t>
    </r>
    <r>
      <rPr>
        <sz val="14"/>
        <rFont val="Times New Roman"/>
        <family val="1"/>
      </rPr>
      <t>consumers involvement in developm.</t>
    </r>
  </si>
  <si>
    <t>% of innovations based on consumer initiatives</t>
  </si>
  <si>
    <r>
      <t>B3:</t>
    </r>
    <r>
      <rPr>
        <sz val="14"/>
        <rFont val="Times New Roman"/>
        <family val="1"/>
      </rPr>
      <t xml:space="preserve"> after sales service</t>
    </r>
  </si>
  <si>
    <t>product-lifetime</t>
  </si>
  <si>
    <t>homepage with help-adresses</t>
  </si>
  <si>
    <t>repair-help on homepage</t>
  </si>
  <si>
    <t>own exchange articles shipping</t>
  </si>
  <si>
    <t>repair-services in every country / town</t>
  </si>
  <si>
    <t>product exchange with nearly no costs = x years of guarantee</t>
  </si>
  <si>
    <r>
      <t>B4:</t>
    </r>
    <r>
      <rPr>
        <sz val="14"/>
        <rFont val="Times New Roman"/>
        <family val="1"/>
      </rPr>
      <t xml:space="preserve"> integrity in communication</t>
    </r>
  </si>
  <si>
    <t>reputation in community</t>
  </si>
  <si>
    <t>regular news letters and web information</t>
  </si>
  <si>
    <t>sharing regular info and feedback from consumers</t>
  </si>
  <si>
    <t>sharing relevant information on how product is influencing consumer and environments, sharing  performance parameters and commitments for the future</t>
  </si>
  <si>
    <t>personal communication and organising events for keeping consumers informed</t>
  </si>
  <si>
    <t>taking care of consumers and sharing even bad information and rediness to compensate for any discomfort consumer can have using the product</t>
  </si>
  <si>
    <r>
      <t xml:space="preserve">C1: </t>
    </r>
    <r>
      <rPr>
        <sz val="14"/>
        <rFont val="Times New Roman"/>
        <family val="1"/>
      </rPr>
      <t xml:space="preserve">understand community specifics </t>
    </r>
  </si>
  <si>
    <t>knowledge of needs and preferences of community</t>
  </si>
  <si>
    <t>read regulary on community in media</t>
  </si>
  <si>
    <t>invite community for events and promotions to observe behaviour and needs of members</t>
  </si>
  <si>
    <t>recognising community needs and preferences, problems and struggles and prepare solutions which might help to improve life</t>
  </si>
  <si>
    <t xml:space="preserve">research similar communities around the world and offer solutions for improvement of life quality </t>
  </si>
  <si>
    <t xml:space="preserve">allocate team members to be active members of community </t>
  </si>
  <si>
    <r>
      <t xml:space="preserve">C2: </t>
    </r>
    <r>
      <rPr>
        <sz val="14"/>
        <rFont val="Times New Roman"/>
        <family val="1"/>
      </rPr>
      <t>no corruption</t>
    </r>
  </si>
  <si>
    <t>corruption-index</t>
  </si>
  <si>
    <t>implementing only what is requiered by local authorities</t>
  </si>
  <si>
    <t>from time to time internal communication on corruption problems</t>
  </si>
  <si>
    <t>being active in community for corruption topics (involvement in real cases)</t>
  </si>
  <si>
    <t>organizing teams inside the company who will work continiuosly on corruption prevention programm</t>
  </si>
  <si>
    <t>proactively working on corruption prevention with transparent communication and promoting no tolerance for corruption, cofrporate guidlines and rules implemented</t>
  </si>
  <si>
    <r>
      <t>C3:</t>
    </r>
    <r>
      <rPr>
        <sz val="14"/>
        <rFont val="Times New Roman"/>
        <family val="1"/>
      </rPr>
      <t xml:space="preserve"> lead by example</t>
    </r>
  </si>
  <si>
    <t>community-engagement</t>
  </si>
  <si>
    <t>involvement in regular community activites</t>
  </si>
  <si>
    <t>being first when community has a need (material, emotional …)</t>
  </si>
  <si>
    <t>organising events and helping in volonteer-activities</t>
  </si>
  <si>
    <t>promoting and communicating examples in organisation and media how company acts in community</t>
  </si>
  <si>
    <t>rules and quidelines implemented on community topics, living daily what we promote</t>
  </si>
  <si>
    <r>
      <t xml:space="preserve">D1: </t>
    </r>
    <r>
      <rPr>
        <sz val="14"/>
        <rFont val="Times New Roman"/>
        <family val="1"/>
      </rPr>
      <t>carbon footprint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(clear air)</t>
    </r>
  </si>
  <si>
    <t xml:space="preserve">carbon footprint </t>
  </si>
  <si>
    <r>
      <t xml:space="preserve">D2: </t>
    </r>
    <r>
      <rPr>
        <sz val="14"/>
        <rFont val="Times New Roman"/>
        <family val="1"/>
      </rPr>
      <t>protection of animals/plants</t>
    </r>
  </si>
  <si>
    <r>
      <t xml:space="preserve">D3: </t>
    </r>
    <r>
      <rPr>
        <sz val="14"/>
        <rFont val="Times New Roman"/>
        <family val="1"/>
      </rPr>
      <t>having CSR-ratios</t>
    </r>
  </si>
  <si>
    <t>CSR ratios in normal work</t>
  </si>
  <si>
    <t>fulfilling regulatory requirements - if any, or not having any CSR ratios</t>
  </si>
  <si>
    <t>only marketing activities are monitored as part of "social responsibility" (budget)</t>
  </si>
  <si>
    <t>having a few CSR ratios - general ones ( like # activities, # of new CSR standards etc)</t>
  </si>
  <si>
    <t>CSR department / CSR score scope</t>
  </si>
  <si>
    <t>Having own "CSR methodology" to express non financial added value in numbers</t>
  </si>
  <si>
    <r>
      <t xml:space="preserve">D4: </t>
    </r>
    <r>
      <rPr>
        <sz val="14"/>
        <rFont val="Times New Roman"/>
        <family val="1"/>
      </rPr>
      <t>"green" transportation</t>
    </r>
  </si>
  <si>
    <t>"green" ways of transportation</t>
  </si>
  <si>
    <t>Not taking care about ways of transport, only looking at lower costs/prices</t>
  </si>
  <si>
    <t>somewhat chosen green transport services</t>
  </si>
  <si>
    <t>having goals to reduce transport (# of drives or distance), not only because of costs, but because of pollution</t>
  </si>
  <si>
    <r>
      <rPr>
        <b/>
        <sz val="14"/>
        <rFont val="Times New Roman"/>
        <family val="1"/>
      </rPr>
      <t>what to do</t>
    </r>
    <r>
      <rPr>
        <sz val="14"/>
        <rFont val="Times New Roman"/>
        <family val="1"/>
      </rPr>
      <t>:</t>
    </r>
  </si>
  <si>
    <t>ratio, grade of CSR-attainement:</t>
  </si>
  <si>
    <t>© ICV int. work group 2020</t>
  </si>
  <si>
    <r>
      <t>corresponding</t>
    </r>
    <r>
      <rPr>
        <b/>
        <sz val="14"/>
        <rFont val="Times New Roman"/>
        <family val="1"/>
      </rPr>
      <t xml:space="preserve"> ISO 26000</t>
    </r>
  </si>
  <si>
    <t>look at: https://www.iso.org/publication/PUB100402.html</t>
  </si>
  <si>
    <t>staff satisfaction-index</t>
  </si>
  <si>
    <r>
      <t xml:space="preserve">actual points </t>
    </r>
    <r>
      <rPr>
        <sz val="9"/>
        <rFont val="Times New Roman"/>
        <family val="1"/>
      </rPr>
      <t>of company</t>
    </r>
  </si>
  <si>
    <t>1= quite bad, 
2= a bit (like "green washing"), 
3= a good start, 
4= quite good, better than average
5= very good</t>
  </si>
  <si>
    <r>
      <t xml:space="preserve">A1: </t>
    </r>
    <r>
      <rPr>
        <sz val="14"/>
        <rFont val="Times New Roman"/>
        <family val="1"/>
      </rPr>
      <t>work conditions</t>
    </r>
    <r>
      <rPr>
        <sz val="8"/>
        <rFont val="Times New Roman"/>
        <family val="1"/>
      </rPr>
      <t xml:space="preserve"> (fair payment) </t>
    </r>
    <r>
      <rPr>
        <sz val="14"/>
        <rFont val="Times New Roman"/>
        <family val="1"/>
      </rPr>
      <t xml:space="preserve">/ safety </t>
    </r>
  </si>
  <si>
    <t>measurable criteria for each ratio: what is  1 … 5</t>
  </si>
  <si>
    <t xml:space="preserve">  ratio</t>
  </si>
  <si>
    <r>
      <t xml:space="preserve">C4: </t>
    </r>
    <r>
      <rPr>
        <sz val="14"/>
        <rFont val="Times New Roman"/>
        <family val="1"/>
      </rPr>
      <t>open</t>
    </r>
  </si>
  <si>
    <t xml:space="preserve">processes / segments in the "protection" scope </t>
  </si>
  <si>
    <t xml:space="preserve">Sector A: Human rights (Employees)
      </t>
  </si>
  <si>
    <t xml:space="preserve">Sector B: Consumer issues
       </t>
  </si>
  <si>
    <t>Sector C: Community</t>
  </si>
  <si>
    <t xml:space="preserve">Sector D: Environment 
        </t>
  </si>
  <si>
    <t>Assessment Bosnia-Hercegovina</t>
  </si>
  <si>
    <t>Assessment 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</si>
</sst>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1" x14ac:knownFonts="1">
    <font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4"/>
      <name val="Webdings"/>
      <family val="1"/>
      <charset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12"/>
      <name val="Times New Roman"/>
      <family val="1"/>
    </font>
    <font>
      <b/>
      <sz val="2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top" wrapText="1"/>
    </xf>
    <xf numFmtId="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5" fillId="3" borderId="4" xfId="0" applyFont="1" applyFill="1" applyBorder="1" applyAlignment="1">
      <alignment vertical="top" wrapText="1"/>
    </xf>
    <xf numFmtId="0" fontId="6" fillId="0" borderId="0" xfId="0" applyFont="1" applyAlignment="1">
      <alignment horizontal="left" indent="1"/>
    </xf>
    <xf numFmtId="0" fontId="5" fillId="5" borderId="9" xfId="0" applyFont="1" applyFill="1" applyBorder="1" applyAlignment="1">
      <alignment vertical="top" wrapText="1"/>
    </xf>
    <xf numFmtId="0" fontId="2" fillId="0" borderId="0" xfId="0" quotePrefix="1" applyFont="1"/>
    <xf numFmtId="0" fontId="2" fillId="0" borderId="13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9" fontId="5" fillId="0" borderId="0" xfId="1" applyFont="1" applyAlignment="1">
      <alignment vertical="top"/>
    </xf>
    <xf numFmtId="0" fontId="13" fillId="0" borderId="0" xfId="0" applyFont="1"/>
    <xf numFmtId="0" fontId="14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5" borderId="16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9" fontId="20" fillId="0" borderId="0" xfId="0" applyNumberFormat="1" applyFont="1" applyAlignment="1">
      <alignment horizontal="center" vertical="top" wrapText="1"/>
    </xf>
    <xf numFmtId="9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0" xfId="0" applyFont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8" xfId="0" applyFont="1" applyFill="1" applyBorder="1" applyAlignment="1">
      <alignment vertical="top" wrapText="1"/>
    </xf>
    <xf numFmtId="0" fontId="10" fillId="5" borderId="15" xfId="0" applyFont="1" applyFill="1" applyBorder="1" applyAlignment="1">
      <alignment vertical="top" wrapText="1"/>
    </xf>
    <xf numFmtId="0" fontId="10" fillId="5" borderId="17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0" fillId="5" borderId="18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0" xfId="0" applyFont="1" applyAlignment="1">
      <alignment vertical="top" wrapText="1"/>
    </xf>
    <xf numFmtId="9" fontId="5" fillId="4" borderId="0" xfId="0" applyNumberFormat="1" applyFont="1" applyFill="1" applyAlignment="1">
      <alignment vertical="top"/>
    </xf>
    <xf numFmtId="9" fontId="5" fillId="4" borderId="5" xfId="0" applyNumberFormat="1" applyFont="1" applyFill="1" applyBorder="1" applyAlignment="1">
      <alignment vertical="top"/>
    </xf>
    <xf numFmtId="9" fontId="5" fillId="3" borderId="5" xfId="1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164" fontId="9" fillId="3" borderId="5" xfId="0" applyNumberFormat="1" applyFont="1" applyFill="1" applyBorder="1" applyAlignment="1">
      <alignment vertical="top"/>
    </xf>
    <xf numFmtId="9" fontId="2" fillId="4" borderId="23" xfId="1" applyFont="1" applyFill="1" applyBorder="1" applyAlignment="1">
      <alignment horizontal="center" vertical="top"/>
    </xf>
    <xf numFmtId="1" fontId="2" fillId="5" borderId="23" xfId="1" applyNumberFormat="1" applyFont="1" applyFill="1" applyBorder="1" applyAlignment="1">
      <alignment horizontal="center" vertical="top"/>
    </xf>
    <xf numFmtId="1" fontId="2" fillId="6" borderId="23" xfId="1" applyNumberFormat="1" applyFont="1" applyFill="1" applyBorder="1" applyAlignment="1">
      <alignment horizontal="center" vertical="top"/>
    </xf>
    <xf numFmtId="164" fontId="2" fillId="5" borderId="23" xfId="0" applyNumberFormat="1" applyFont="1" applyFill="1" applyBorder="1" applyAlignment="1">
      <alignment vertical="top"/>
    </xf>
    <xf numFmtId="164" fontId="2" fillId="0" borderId="23" xfId="0" applyNumberFormat="1" applyFont="1" applyBorder="1" applyAlignment="1">
      <alignment vertical="top"/>
    </xf>
    <xf numFmtId="9" fontId="2" fillId="4" borderId="23" xfId="0" applyNumberFormat="1" applyFont="1" applyFill="1" applyBorder="1" applyAlignment="1">
      <alignment vertical="top"/>
    </xf>
    <xf numFmtId="0" fontId="2" fillId="0" borderId="26" xfId="0" applyFont="1" applyBorder="1" applyAlignment="1">
      <alignment vertical="top"/>
    </xf>
    <xf numFmtId="0" fontId="10" fillId="5" borderId="27" xfId="0" applyFont="1" applyFill="1" applyBorder="1" applyAlignment="1">
      <alignment vertical="top" wrapText="1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5" fillId="5" borderId="30" xfId="0" applyFont="1" applyFill="1" applyBorder="1" applyAlignment="1">
      <alignment vertical="top" wrapText="1"/>
    </xf>
    <xf numFmtId="0" fontId="10" fillId="5" borderId="31" xfId="0" applyFont="1" applyFill="1" applyBorder="1" applyAlignment="1">
      <alignment vertical="top" wrapText="1"/>
    </xf>
    <xf numFmtId="0" fontId="10" fillId="5" borderId="32" xfId="0" applyFont="1" applyFill="1" applyBorder="1" applyAlignment="1">
      <alignment vertical="top" wrapText="1"/>
    </xf>
    <xf numFmtId="0" fontId="10" fillId="5" borderId="33" xfId="0" applyFont="1" applyFill="1" applyBorder="1" applyAlignment="1">
      <alignment vertical="top" wrapText="1"/>
    </xf>
    <xf numFmtId="0" fontId="5" fillId="3" borderId="34" xfId="0" applyFont="1" applyFill="1" applyBorder="1" applyAlignment="1">
      <alignment vertical="top" wrapText="1"/>
    </xf>
    <xf numFmtId="0" fontId="2" fillId="0" borderId="36" xfId="0" applyFont="1" applyBorder="1" applyAlignment="1">
      <alignment vertical="top"/>
    </xf>
    <xf numFmtId="0" fontId="5" fillId="3" borderId="38" xfId="0" applyFont="1" applyFill="1" applyBorder="1" applyAlignment="1">
      <alignment vertical="top" wrapText="1"/>
    </xf>
    <xf numFmtId="9" fontId="2" fillId="4" borderId="39" xfId="1" applyFont="1" applyFill="1" applyBorder="1" applyAlignment="1">
      <alignment horizontal="center" vertical="top"/>
    </xf>
    <xf numFmtId="1" fontId="2" fillId="5" borderId="39" xfId="1" applyNumberFormat="1" applyFont="1" applyFill="1" applyBorder="1" applyAlignment="1">
      <alignment horizontal="center" vertical="top"/>
    </xf>
    <xf numFmtId="1" fontId="2" fillId="6" borderId="39" xfId="1" applyNumberFormat="1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vertical="top"/>
    </xf>
    <xf numFmtId="164" fontId="2" fillId="0" borderId="39" xfId="0" applyNumberFormat="1" applyFont="1" applyBorder="1" applyAlignment="1">
      <alignment vertical="top"/>
    </xf>
    <xf numFmtId="9" fontId="2" fillId="4" borderId="39" xfId="0" applyNumberFormat="1" applyFont="1" applyFill="1" applyBorder="1" applyAlignment="1">
      <alignment vertical="top"/>
    </xf>
    <xf numFmtId="0" fontId="2" fillId="0" borderId="13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0" fontId="10" fillId="5" borderId="10" xfId="0" applyFont="1" applyFill="1" applyBorder="1" applyAlignment="1">
      <alignment horizontal="left" vertical="top" wrapText="1" indent="1"/>
    </xf>
    <xf numFmtId="0" fontId="10" fillId="5" borderId="8" xfId="0" applyFont="1" applyFill="1" applyBorder="1" applyAlignment="1">
      <alignment horizontal="left" vertical="top" wrapText="1" indent="1"/>
    </xf>
    <xf numFmtId="0" fontId="10" fillId="5" borderId="31" xfId="0" applyFont="1" applyFill="1" applyBorder="1" applyAlignment="1">
      <alignment horizontal="left" vertical="top" wrapText="1" indent="1"/>
    </xf>
    <xf numFmtId="0" fontId="10" fillId="5" borderId="37" xfId="0" applyFont="1" applyFill="1" applyBorder="1" applyAlignment="1">
      <alignment horizontal="left" vertical="top" wrapText="1" indent="1"/>
    </xf>
    <xf numFmtId="0" fontId="10" fillId="5" borderId="18" xfId="0" applyFont="1" applyFill="1" applyBorder="1" applyAlignment="1">
      <alignment horizontal="left" vertical="top" wrapText="1" indent="1"/>
    </xf>
    <xf numFmtId="0" fontId="10" fillId="5" borderId="12" xfId="0" applyFont="1" applyFill="1" applyBorder="1" applyAlignment="1">
      <alignment horizontal="left" vertical="top" wrapText="1" indent="1"/>
    </xf>
    <xf numFmtId="9" fontId="5" fillId="2" borderId="0" xfId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164" fontId="9" fillId="2" borderId="0" xfId="0" applyNumberFormat="1" applyFont="1" applyFill="1" applyBorder="1" applyAlignment="1">
      <alignment vertical="top"/>
    </xf>
    <xf numFmtId="9" fontId="5" fillId="7" borderId="0" xfId="0" applyNumberFormat="1" applyFont="1" applyFill="1" applyBorder="1" applyAlignment="1">
      <alignment vertical="top"/>
    </xf>
    <xf numFmtId="0" fontId="2" fillId="3" borderId="24" xfId="0" applyFont="1" applyFill="1" applyBorder="1" applyAlignment="1">
      <alignment horizontal="left" vertical="top" wrapText="1" indent="1"/>
    </xf>
    <xf numFmtId="0" fontId="2" fillId="3" borderId="25" xfId="0" applyFont="1" applyFill="1" applyBorder="1" applyAlignment="1">
      <alignment horizontal="left" vertical="top" wrapText="1" indent="1"/>
    </xf>
    <xf numFmtId="0" fontId="2" fillId="3" borderId="35" xfId="0" applyFont="1" applyFill="1" applyBorder="1" applyAlignment="1">
      <alignment horizontal="left" vertical="top" wrapText="1" indent="1"/>
    </xf>
    <xf numFmtId="0" fontId="2" fillId="5" borderId="9" xfId="0" applyFont="1" applyFill="1" applyBorder="1" applyAlignment="1">
      <alignment horizontal="left" vertical="top" wrapText="1" indent="1"/>
    </xf>
    <xf numFmtId="0" fontId="2" fillId="5" borderId="30" xfId="0" applyFont="1" applyFill="1" applyBorder="1" applyAlignment="1">
      <alignment horizontal="left" vertical="top" wrapText="1" indent="1"/>
    </xf>
    <xf numFmtId="0" fontId="2" fillId="3" borderId="38" xfId="0" applyFont="1" applyFill="1" applyBorder="1" applyAlignment="1">
      <alignment horizontal="left" vertical="top" wrapText="1" indent="1"/>
    </xf>
    <xf numFmtId="0" fontId="2" fillId="3" borderId="39" xfId="0" applyFont="1" applyFill="1" applyBorder="1" applyAlignment="1">
      <alignment horizontal="left" vertical="top" wrapText="1" indent="1"/>
    </xf>
    <xf numFmtId="0" fontId="2" fillId="3" borderId="40" xfId="0" applyFont="1" applyFill="1" applyBorder="1" applyAlignment="1">
      <alignment horizontal="left" vertical="top" wrapText="1" indent="1"/>
    </xf>
    <xf numFmtId="0" fontId="2" fillId="5" borderId="7" xfId="0" applyFont="1" applyFill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19" fillId="0" borderId="0" xfId="0" applyFont="1" applyAlignment="1">
      <alignment horizontal="left" vertical="top" wrapText="1" indent="1"/>
    </xf>
    <xf numFmtId="0" fontId="19" fillId="0" borderId="0" xfId="0" applyFont="1" applyAlignment="1">
      <alignment horizontal="left" vertical="top" inden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4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top" wrapText="1"/>
    </xf>
    <xf numFmtId="1" fontId="5" fillId="3" borderId="5" xfId="0" applyNumberFormat="1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left" vertical="top" wrapText="1"/>
    </xf>
    <xf numFmtId="0" fontId="2" fillId="4" borderId="42" xfId="0" applyFont="1" applyFill="1" applyBorder="1" applyAlignment="1">
      <alignment horizontal="center" wrapText="1"/>
    </xf>
    <xf numFmtId="0" fontId="2" fillId="4" borderId="4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vertical="top" inden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99"/>
      <color rgb="FFFFCC99"/>
      <color rgb="FFFF9933"/>
      <color rgb="FFFF99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738187</xdr:colOff>
      <xdr:row>5</xdr:row>
      <xdr:rowOff>0</xdr:rowOff>
    </xdr:from>
    <xdr:to>
      <xdr:col>4</xdr:col>
      <xdr:colOff>35719</xdr:colOff>
      <xdr:row>117</xdr:row>
      <xdr:rowOff>11906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D50BC230-61A2-4F26-B57F-3034BDBF461F}"/>
            </a:ext>
          </a:extLst>
        </xdr:cNvPr>
        <xdr:cNvSpPr/>
      </xdr:nvSpPr>
      <xdr:spPr>
        <a:xfrm>
          <a:off x="3857625" y="1643063"/>
          <a:ext cx="666750" cy="6274593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676263</xdr:colOff>
      <xdr:row>5</xdr:row>
      <xdr:rowOff>9528</xdr:rowOff>
    </xdr:from>
    <xdr:to>
      <xdr:col>6</xdr:col>
      <xdr:colOff>9513</xdr:colOff>
      <xdr:row>120</xdr:row>
      <xdr:rowOff>23812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6F124383-4875-41E8-BD45-38530413ED8F}"/>
            </a:ext>
          </a:extLst>
        </xdr:cNvPr>
        <xdr:cNvSpPr/>
      </xdr:nvSpPr>
      <xdr:spPr>
        <a:xfrm>
          <a:off x="5164919" y="1652591"/>
          <a:ext cx="666750" cy="6884190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71438</xdr:colOff>
      <xdr:row>5</xdr:row>
      <xdr:rowOff>23812</xdr:rowOff>
    </xdr:from>
    <xdr:to>
      <xdr:col>4</xdr:col>
      <xdr:colOff>642938</xdr:colOff>
      <xdr:row>111</xdr:row>
      <xdr:rowOff>214312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96977876-A09C-489B-B255-473910E7565B}"/>
            </a:ext>
          </a:extLst>
        </xdr:cNvPr>
        <xdr:cNvSpPr/>
      </xdr:nvSpPr>
      <xdr:spPr>
        <a:xfrm>
          <a:off x="4560094" y="1666875"/>
          <a:ext cx="571500" cy="621506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33338</xdr:colOff>
      <xdr:row>4</xdr:row>
      <xdr:rowOff>23812</xdr:rowOff>
    </xdr:from>
    <xdr:to>
      <xdr:col>9</xdr:col>
      <xdr:colOff>35718</xdr:colOff>
      <xdr:row>120</xdr:row>
      <xdr:rowOff>35718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30FD56F9-FE18-4254-B9E3-51EECDEDFB20}"/>
            </a:ext>
          </a:extLst>
        </xdr:cNvPr>
        <xdr:cNvSpPr/>
      </xdr:nvSpPr>
      <xdr:spPr>
        <a:xfrm>
          <a:off x="5855494" y="1583531"/>
          <a:ext cx="1502568" cy="696515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583407</xdr:colOff>
      <xdr:row>4</xdr:row>
      <xdr:rowOff>59531</xdr:rowOff>
    </xdr:from>
    <xdr:to>
      <xdr:col>4</xdr:col>
      <xdr:colOff>666758</xdr:colOff>
      <xdr:row>117</xdr:row>
      <xdr:rowOff>23812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6538ACEE-90AD-47FC-B7C3-4DD332A14448}"/>
            </a:ext>
          </a:extLst>
        </xdr:cNvPr>
        <xdr:cNvSpPr/>
      </xdr:nvSpPr>
      <xdr:spPr>
        <a:xfrm>
          <a:off x="4452938" y="1619250"/>
          <a:ext cx="702476" cy="6310312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592919</xdr:colOff>
      <xdr:row>4</xdr:row>
      <xdr:rowOff>61931</xdr:rowOff>
    </xdr:from>
    <xdr:to>
      <xdr:col>6</xdr:col>
      <xdr:colOff>676270</xdr:colOff>
      <xdr:row>117</xdr:row>
      <xdr:rowOff>35720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2F396539-3A98-486A-BBC1-518B44B6F0D9}"/>
            </a:ext>
          </a:extLst>
        </xdr:cNvPr>
        <xdr:cNvSpPr/>
      </xdr:nvSpPr>
      <xdr:spPr>
        <a:xfrm>
          <a:off x="5795950" y="1621650"/>
          <a:ext cx="702476" cy="6319820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697686</xdr:colOff>
      <xdr:row>4</xdr:row>
      <xdr:rowOff>59531</xdr:rowOff>
    </xdr:from>
    <xdr:to>
      <xdr:col>7</xdr:col>
      <xdr:colOff>773912</xdr:colOff>
      <xdr:row>120</xdr:row>
      <xdr:rowOff>23812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5EB5FFB6-60F8-4159-B94A-64090480B643}"/>
            </a:ext>
          </a:extLst>
        </xdr:cNvPr>
        <xdr:cNvSpPr/>
      </xdr:nvSpPr>
      <xdr:spPr>
        <a:xfrm>
          <a:off x="6519842" y="1619250"/>
          <a:ext cx="790601" cy="6917531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59523</xdr:colOff>
      <xdr:row>1</xdr:row>
      <xdr:rowOff>11905</xdr:rowOff>
    </xdr:from>
    <xdr:to>
      <xdr:col>19</xdr:col>
      <xdr:colOff>654837</xdr:colOff>
      <xdr:row>121</xdr:row>
      <xdr:rowOff>0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AB8CF27-3DCE-4BFF-8B18-6AAB36785F34}"/>
            </a:ext>
          </a:extLst>
        </xdr:cNvPr>
        <xdr:cNvSpPr/>
      </xdr:nvSpPr>
      <xdr:spPr>
        <a:xfrm>
          <a:off x="7608086" y="202405"/>
          <a:ext cx="10108407" cy="846534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11906</xdr:rowOff>
    </xdr:from>
    <xdr:to>
      <xdr:col>7</xdr:col>
      <xdr:colOff>773906</xdr:colOff>
      <xdr:row>37</xdr:row>
      <xdr:rowOff>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E07E0C19-3A23-4D6C-8760-8CCD55D9F56F}"/>
            </a:ext>
          </a:extLst>
        </xdr:cNvPr>
        <xdr:cNvSpPr/>
      </xdr:nvSpPr>
      <xdr:spPr>
        <a:xfrm>
          <a:off x="47626" y="3178969"/>
          <a:ext cx="7262811" cy="238125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33338</xdr:colOff>
      <xdr:row>57</xdr:row>
      <xdr:rowOff>223838</xdr:rowOff>
    </xdr:from>
    <xdr:to>
      <xdr:col>7</xdr:col>
      <xdr:colOff>783431</xdr:colOff>
      <xdr:row>63</xdr:row>
      <xdr:rowOff>259556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DAFB81E0-2886-40CB-B841-54FBF018B319}"/>
            </a:ext>
          </a:extLst>
        </xdr:cNvPr>
        <xdr:cNvSpPr/>
      </xdr:nvSpPr>
      <xdr:spPr>
        <a:xfrm>
          <a:off x="33338" y="4712494"/>
          <a:ext cx="7286624" cy="273843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30958</xdr:colOff>
      <xdr:row>84</xdr:row>
      <xdr:rowOff>233362</xdr:rowOff>
    </xdr:from>
    <xdr:to>
      <xdr:col>7</xdr:col>
      <xdr:colOff>781051</xdr:colOff>
      <xdr:row>91</xdr:row>
      <xdr:rowOff>19049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DDFA4D1F-13C4-482C-AF9D-9B925EC787CD}"/>
            </a:ext>
          </a:extLst>
        </xdr:cNvPr>
        <xdr:cNvSpPr/>
      </xdr:nvSpPr>
      <xdr:spPr>
        <a:xfrm>
          <a:off x="30958" y="6305550"/>
          <a:ext cx="7286624" cy="273843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4763</xdr:colOff>
      <xdr:row>111</xdr:row>
      <xdr:rowOff>230983</xdr:rowOff>
    </xdr:from>
    <xdr:to>
      <xdr:col>7</xdr:col>
      <xdr:colOff>773906</xdr:colOff>
      <xdr:row>118</xdr:row>
      <xdr:rowOff>11906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C7EB5AAF-C9E2-45AC-B86A-8FC7CC959F94}"/>
            </a:ext>
          </a:extLst>
        </xdr:cNvPr>
        <xdr:cNvSpPr/>
      </xdr:nvSpPr>
      <xdr:spPr>
        <a:xfrm>
          <a:off x="52388" y="7898608"/>
          <a:ext cx="7258049" cy="269079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11906</xdr:colOff>
      <xdr:row>0</xdr:row>
      <xdr:rowOff>154781</xdr:rowOff>
    </xdr:from>
    <xdr:to>
      <xdr:col>19</xdr:col>
      <xdr:colOff>119064</xdr:colOff>
      <xdr:row>120</xdr:row>
      <xdr:rowOff>23813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D9824C09-CCEA-4AAD-AA33-CCF2616A0269}"/>
            </a:ext>
          </a:extLst>
        </xdr:cNvPr>
        <xdr:cNvSpPr/>
      </xdr:nvSpPr>
      <xdr:spPr>
        <a:xfrm>
          <a:off x="7631906" y="154781"/>
          <a:ext cx="9548814" cy="838200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678656</xdr:colOff>
      <xdr:row>118</xdr:row>
      <xdr:rowOff>107158</xdr:rowOff>
    </xdr:from>
    <xdr:to>
      <xdr:col>8</xdr:col>
      <xdr:colOff>0</xdr:colOff>
      <xdr:row>120</xdr:row>
      <xdr:rowOff>35718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23BCB3B8-629F-4D84-8ACB-28B464451AEC}"/>
            </a:ext>
          </a:extLst>
        </xdr:cNvPr>
        <xdr:cNvSpPr/>
      </xdr:nvSpPr>
      <xdr:spPr>
        <a:xfrm>
          <a:off x="6500812" y="8262939"/>
          <a:ext cx="821532" cy="285748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11905</xdr:colOff>
      <xdr:row>0</xdr:row>
      <xdr:rowOff>178594</xdr:rowOff>
    </xdr:from>
    <xdr:to>
      <xdr:col>22</xdr:col>
      <xdr:colOff>357187</xdr:colOff>
      <xdr:row>120</xdr:row>
      <xdr:rowOff>47626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18EB8BD0-2D07-41F5-A2D5-AF5529150EA6}"/>
            </a:ext>
          </a:extLst>
        </xdr:cNvPr>
        <xdr:cNvSpPr/>
      </xdr:nvSpPr>
      <xdr:spPr>
        <a:xfrm>
          <a:off x="10787061" y="178594"/>
          <a:ext cx="9786939" cy="838200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666750</xdr:colOff>
      <xdr:row>118</xdr:row>
      <xdr:rowOff>107156</xdr:rowOff>
    </xdr:from>
    <xdr:to>
      <xdr:col>8</xdr:col>
      <xdr:colOff>0</xdr:colOff>
      <xdr:row>120</xdr:row>
      <xdr:rowOff>35718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11AC6804-BEA5-4E53-B234-3512C42897C4}"/>
            </a:ext>
          </a:extLst>
        </xdr:cNvPr>
        <xdr:cNvSpPr/>
      </xdr:nvSpPr>
      <xdr:spPr>
        <a:xfrm>
          <a:off x="6488906" y="8262937"/>
          <a:ext cx="833438" cy="285750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688181</xdr:colOff>
      <xdr:row>118</xdr:row>
      <xdr:rowOff>80962</xdr:rowOff>
    </xdr:from>
    <xdr:to>
      <xdr:col>13</xdr:col>
      <xdr:colOff>21432</xdr:colOff>
      <xdr:row>120</xdr:row>
      <xdr:rowOff>9524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CCC85B1A-B477-4F92-A912-883AB9B4885E}"/>
            </a:ext>
          </a:extLst>
        </xdr:cNvPr>
        <xdr:cNvSpPr/>
      </xdr:nvSpPr>
      <xdr:spPr>
        <a:xfrm>
          <a:off x="9963150" y="8236743"/>
          <a:ext cx="833438" cy="285750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6</xdr:col>
      <xdr:colOff>686343</xdr:colOff>
      <xdr:row>1</xdr:row>
      <xdr:rowOff>11906</xdr:rowOff>
    </xdr:from>
    <xdr:to>
      <xdr:col>7</xdr:col>
      <xdr:colOff>785812</xdr:colOff>
      <xdr:row>2</xdr:row>
      <xdr:rowOff>154781</xdr:rowOff>
    </xdr:to>
    <xdr:pic>
      <xdr:nvPicPr>
        <xdr:cNvPr id="5" name="plahover0" descr="Flagge von Bosnien und Herzegowina 96 cm x 144 cm">
          <a:extLst>
            <a:ext uri="{FF2B5EF4-FFF2-40B4-BE49-F238E27FC236}">
              <a16:creationId xmlns:a16="http://schemas.microsoft.com/office/drawing/2014/main" id="{B4493700-88DD-489D-BFA1-F3FCA6E4CC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6" t="16458" r="2344" b="21630"/>
        <a:stretch/>
      </xdr:blipFill>
      <xdr:spPr bwMode="auto">
        <a:xfrm>
          <a:off x="6508499" y="202406"/>
          <a:ext cx="813844" cy="440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7660</xdr:colOff>
      <xdr:row>1</xdr:row>
      <xdr:rowOff>11905</xdr:rowOff>
    </xdr:from>
    <xdr:to>
      <xdr:col>12</xdr:col>
      <xdr:colOff>783430</xdr:colOff>
      <xdr:row>2</xdr:row>
      <xdr:rowOff>202406</xdr:rowOff>
    </xdr:to>
    <xdr:pic>
      <xdr:nvPicPr>
        <xdr:cNvPr id="7" name="Grafik 6" descr="Flaggenking Polen Flagge/Fahne, weiß, 150 x 90 cm, 16888: Amazon.de: Garten">
          <a:extLst>
            <a:ext uri="{FF2B5EF4-FFF2-40B4-BE49-F238E27FC236}">
              <a16:creationId xmlns:a16="http://schemas.microsoft.com/office/drawing/2014/main" id="{351BB712-AF75-43AE-9D4E-5AAACC2A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004" y="202405"/>
          <a:ext cx="775770" cy="488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11-14_Team%204%20CSR-rat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R-ratio (Oct 2020)"/>
      <sheetName val="CSR-ratio"/>
      <sheetName val="CSR-ratio (July 2020)"/>
      <sheetName val="criterias"/>
      <sheetName val="CSR-ratio (June)"/>
      <sheetName val="CSR-ratio )proposal)"/>
      <sheetName val="Competence Profile COO"/>
      <sheetName val="Profile Head Prod.Controlling"/>
      <sheetName val="Profile Head of Controlling"/>
      <sheetName val="Profile Client"/>
    </sheetNames>
    <sheetDataSet>
      <sheetData sheetId="0"/>
      <sheetData sheetId="1"/>
      <sheetData sheetId="2"/>
      <sheetData sheetId="3">
        <row r="40">
          <cell r="C40" t="str">
            <v>fulfilling regulatory requirements / dealing with complaints and objections</v>
          </cell>
        </row>
        <row r="41">
          <cell r="C41" t="str">
            <v>searching for consumers feedback / surveys-market research</v>
          </cell>
        </row>
        <row r="42">
          <cell r="C42" t="str">
            <v>initiatives based on customers feedback</v>
          </cell>
        </row>
        <row r="43">
          <cell r="C43" t="str">
            <v>transparency and the customers’ responsiveness are enhanced - good connection with customers</v>
          </cell>
        </row>
        <row r="44">
          <cell r="C44" t="str">
            <v>efficiency product differentiation based on customers’ CSR demands</v>
          </cell>
        </row>
        <row r="84">
          <cell r="C84" t="str">
            <v>fulfilling regulatory requirements (Greenhouse Gas (GHG)Reporting)</v>
          </cell>
        </row>
        <row r="85">
          <cell r="C85" t="str">
            <v>constant overview of emission processes</v>
          </cell>
        </row>
        <row r="86">
          <cell r="C86" t="str">
            <v>average climate protection efforts / donations - events supporting this cause</v>
          </cell>
        </row>
        <row r="87">
          <cell r="C87" t="str">
            <v>Improving processes to ensure lower fuel consumption, energy consumption or any kind of pollution / active role in carbon footprint reduction research</v>
          </cell>
        </row>
        <row r="88">
          <cell r="C88" t="str">
            <v>corporate climate responsibility activities/ Carbon Footprint Calculator / part of the corporate culture</v>
          </cell>
        </row>
        <row r="91">
          <cell r="C91" t="str">
            <v>following the rules, nothing more</v>
          </cell>
        </row>
        <row r="92">
          <cell r="C92" t="str">
            <v>being more active in protection than it is obligated (more quality suppliers who meet our criteria)</v>
          </cell>
        </row>
        <row r="93">
          <cell r="C93" t="str">
            <v>transparency in the supply chain on every level / prefer suppliers who have quality standards that ensure protection on high level</v>
          </cell>
        </row>
        <row r="94">
          <cell r="C94" t="str">
            <v>implementation of standards that ensure using only "animals/plants safe" products in supply chain</v>
          </cell>
        </row>
        <row r="95">
          <cell r="C95" t="str">
            <v>establish a foundation that will ensure the protection of a particular animal or plant (eg bees) /  Tree Planting programme</v>
          </cell>
        </row>
        <row r="108">
          <cell r="C108" t="str">
            <v>Stimulating workers to not using cars when going to work, or using electric ones or bikes, maybe organizing hybrid buses</v>
          </cell>
        </row>
        <row r="109">
          <cell r="C109" t="str">
            <v>having a stimulation/bonus for every "green" transport - better contracts with suppliers/customers or similar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10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D30C-E010-466F-8315-3EA9237AC2A6}">
  <sheetPr>
    <outlinePr summaryBelow="0"/>
  </sheetPr>
  <dimension ref="B1:W129"/>
  <sheetViews>
    <sheetView showGridLines="0" showZeros="0" tabSelected="1" zoomScale="70" zoomScaleNormal="70" workbookViewId="0">
      <pane ySplit="4" topLeftCell="A93" activePane="bottomLeft" state="frozen"/>
      <selection activeCell="B14" sqref="B14"/>
      <selection pane="bottomLeft" activeCell="B93" sqref="B93:C117"/>
    </sheetView>
  </sheetViews>
  <sheetFormatPr baseColWidth="10" defaultColWidth="9.33203125" defaultRowHeight="18.75" outlineLevelRow="1" outlineLevelCol="1" x14ac:dyDescent="0.2"/>
  <cols>
    <col min="1" max="1" width="0.83203125" style="4" customWidth="1"/>
    <col min="2" max="2" width="53.83203125" style="1" customWidth="1"/>
    <col min="3" max="3" width="13.1640625" style="3" customWidth="1" outlineLevel="1"/>
    <col min="4" max="4" width="10.83203125" style="3" customWidth="1" outlineLevel="1"/>
    <col min="5" max="5" width="12.5" style="3" customWidth="1" outlineLevel="1"/>
    <col min="6" max="6" width="10.83203125" style="4" customWidth="1" outlineLevel="1"/>
    <col min="7" max="7" width="12.5" style="4" customWidth="1" outlineLevel="1"/>
    <col min="8" max="8" width="13.6640625" style="4" customWidth="1" outlineLevel="1"/>
    <col min="9" max="9" width="5.1640625" style="4" customWidth="1" outlineLevel="1"/>
    <col min="10" max="10" width="25.6640625" style="4" customWidth="1" outlineLevel="1"/>
    <col min="11" max="11" width="12" style="4" customWidth="1" outlineLevel="1"/>
    <col min="12" max="12" width="29.33203125" style="4" customWidth="1" outlineLevel="1"/>
    <col min="13" max="13" width="44.6640625" style="4" customWidth="1" outlineLevel="1"/>
    <col min="14" max="17" width="12" style="4" customWidth="1" outlineLevel="1"/>
    <col min="18" max="18" width="26.1640625" style="4" customWidth="1" outlineLevel="1"/>
    <col min="19" max="23" width="12" style="4" customWidth="1" outlineLevel="1"/>
    <col min="24" max="254" width="9.33203125" style="4"/>
    <col min="255" max="255" width="0.83203125" style="4" customWidth="1"/>
    <col min="256" max="256" width="53.83203125" style="4" customWidth="1"/>
    <col min="257" max="257" width="13.1640625" style="4" customWidth="1"/>
    <col min="258" max="258" width="12.33203125" style="4" customWidth="1"/>
    <col min="259" max="259" width="10.83203125" style="4" customWidth="1"/>
    <col min="260" max="260" width="18.1640625" style="4" customWidth="1"/>
    <col min="261" max="261" width="10" style="4" customWidth="1"/>
    <col min="262" max="262" width="16.1640625" style="4" customWidth="1"/>
    <col min="263" max="263" width="13.6640625" style="4" customWidth="1"/>
    <col min="264" max="264" width="2.1640625" style="4" customWidth="1"/>
    <col min="265" max="265" width="5.1640625" style="4" customWidth="1"/>
    <col min="266" max="266" width="25.6640625" style="4" customWidth="1"/>
    <col min="267" max="267" width="12" style="4" customWidth="1"/>
    <col min="268" max="268" width="29.33203125" style="4" customWidth="1"/>
    <col min="269" max="269" width="44.6640625" style="4" customWidth="1"/>
    <col min="270" max="279" width="12" style="4" customWidth="1"/>
    <col min="280" max="510" width="9.33203125" style="4"/>
    <col min="511" max="511" width="0.83203125" style="4" customWidth="1"/>
    <col min="512" max="512" width="53.83203125" style="4" customWidth="1"/>
    <col min="513" max="513" width="13.1640625" style="4" customWidth="1"/>
    <col min="514" max="514" width="12.33203125" style="4" customWidth="1"/>
    <col min="515" max="515" width="10.83203125" style="4" customWidth="1"/>
    <col min="516" max="516" width="18.1640625" style="4" customWidth="1"/>
    <col min="517" max="517" width="10" style="4" customWidth="1"/>
    <col min="518" max="518" width="16.1640625" style="4" customWidth="1"/>
    <col min="519" max="519" width="13.6640625" style="4" customWidth="1"/>
    <col min="520" max="520" width="2.1640625" style="4" customWidth="1"/>
    <col min="521" max="521" width="5.1640625" style="4" customWidth="1"/>
    <col min="522" max="522" width="25.6640625" style="4" customWidth="1"/>
    <col min="523" max="523" width="12" style="4" customWidth="1"/>
    <col min="524" max="524" width="29.33203125" style="4" customWidth="1"/>
    <col min="525" max="525" width="44.6640625" style="4" customWidth="1"/>
    <col min="526" max="535" width="12" style="4" customWidth="1"/>
    <col min="536" max="766" width="9.33203125" style="4"/>
    <col min="767" max="767" width="0.83203125" style="4" customWidth="1"/>
    <col min="768" max="768" width="53.83203125" style="4" customWidth="1"/>
    <col min="769" max="769" width="13.1640625" style="4" customWidth="1"/>
    <col min="770" max="770" width="12.33203125" style="4" customWidth="1"/>
    <col min="771" max="771" width="10.83203125" style="4" customWidth="1"/>
    <col min="772" max="772" width="18.1640625" style="4" customWidth="1"/>
    <col min="773" max="773" width="10" style="4" customWidth="1"/>
    <col min="774" max="774" width="16.1640625" style="4" customWidth="1"/>
    <col min="775" max="775" width="13.6640625" style="4" customWidth="1"/>
    <col min="776" max="776" width="2.1640625" style="4" customWidth="1"/>
    <col min="777" max="777" width="5.1640625" style="4" customWidth="1"/>
    <col min="778" max="778" width="25.6640625" style="4" customWidth="1"/>
    <col min="779" max="779" width="12" style="4" customWidth="1"/>
    <col min="780" max="780" width="29.33203125" style="4" customWidth="1"/>
    <col min="781" max="781" width="44.6640625" style="4" customWidth="1"/>
    <col min="782" max="791" width="12" style="4" customWidth="1"/>
    <col min="792" max="1022" width="9.33203125" style="4"/>
    <col min="1023" max="1023" width="0.83203125" style="4" customWidth="1"/>
    <col min="1024" max="1024" width="53.83203125" style="4" customWidth="1"/>
    <col min="1025" max="1025" width="13.1640625" style="4" customWidth="1"/>
    <col min="1026" max="1026" width="12.33203125" style="4" customWidth="1"/>
    <col min="1027" max="1027" width="10.83203125" style="4" customWidth="1"/>
    <col min="1028" max="1028" width="18.1640625" style="4" customWidth="1"/>
    <col min="1029" max="1029" width="10" style="4" customWidth="1"/>
    <col min="1030" max="1030" width="16.1640625" style="4" customWidth="1"/>
    <col min="1031" max="1031" width="13.6640625" style="4" customWidth="1"/>
    <col min="1032" max="1032" width="2.1640625" style="4" customWidth="1"/>
    <col min="1033" max="1033" width="5.1640625" style="4" customWidth="1"/>
    <col min="1034" max="1034" width="25.6640625" style="4" customWidth="1"/>
    <col min="1035" max="1035" width="12" style="4" customWidth="1"/>
    <col min="1036" max="1036" width="29.33203125" style="4" customWidth="1"/>
    <col min="1037" max="1037" width="44.6640625" style="4" customWidth="1"/>
    <col min="1038" max="1047" width="12" style="4" customWidth="1"/>
    <col min="1048" max="1278" width="9.33203125" style="4"/>
    <col min="1279" max="1279" width="0.83203125" style="4" customWidth="1"/>
    <col min="1280" max="1280" width="53.83203125" style="4" customWidth="1"/>
    <col min="1281" max="1281" width="13.1640625" style="4" customWidth="1"/>
    <col min="1282" max="1282" width="12.33203125" style="4" customWidth="1"/>
    <col min="1283" max="1283" width="10.83203125" style="4" customWidth="1"/>
    <col min="1284" max="1284" width="18.1640625" style="4" customWidth="1"/>
    <col min="1285" max="1285" width="10" style="4" customWidth="1"/>
    <col min="1286" max="1286" width="16.1640625" style="4" customWidth="1"/>
    <col min="1287" max="1287" width="13.6640625" style="4" customWidth="1"/>
    <col min="1288" max="1288" width="2.1640625" style="4" customWidth="1"/>
    <col min="1289" max="1289" width="5.1640625" style="4" customWidth="1"/>
    <col min="1290" max="1290" width="25.6640625" style="4" customWidth="1"/>
    <col min="1291" max="1291" width="12" style="4" customWidth="1"/>
    <col min="1292" max="1292" width="29.33203125" style="4" customWidth="1"/>
    <col min="1293" max="1293" width="44.6640625" style="4" customWidth="1"/>
    <col min="1294" max="1303" width="12" style="4" customWidth="1"/>
    <col min="1304" max="1534" width="9.33203125" style="4"/>
    <col min="1535" max="1535" width="0.83203125" style="4" customWidth="1"/>
    <col min="1536" max="1536" width="53.83203125" style="4" customWidth="1"/>
    <col min="1537" max="1537" width="13.1640625" style="4" customWidth="1"/>
    <col min="1538" max="1538" width="12.33203125" style="4" customWidth="1"/>
    <col min="1539" max="1539" width="10.83203125" style="4" customWidth="1"/>
    <col min="1540" max="1540" width="18.1640625" style="4" customWidth="1"/>
    <col min="1541" max="1541" width="10" style="4" customWidth="1"/>
    <col min="1542" max="1542" width="16.1640625" style="4" customWidth="1"/>
    <col min="1543" max="1543" width="13.6640625" style="4" customWidth="1"/>
    <col min="1544" max="1544" width="2.1640625" style="4" customWidth="1"/>
    <col min="1545" max="1545" width="5.1640625" style="4" customWidth="1"/>
    <col min="1546" max="1546" width="25.6640625" style="4" customWidth="1"/>
    <col min="1547" max="1547" width="12" style="4" customWidth="1"/>
    <col min="1548" max="1548" width="29.33203125" style="4" customWidth="1"/>
    <col min="1549" max="1549" width="44.6640625" style="4" customWidth="1"/>
    <col min="1550" max="1559" width="12" style="4" customWidth="1"/>
    <col min="1560" max="1790" width="9.33203125" style="4"/>
    <col min="1791" max="1791" width="0.83203125" style="4" customWidth="1"/>
    <col min="1792" max="1792" width="53.83203125" style="4" customWidth="1"/>
    <col min="1793" max="1793" width="13.1640625" style="4" customWidth="1"/>
    <col min="1794" max="1794" width="12.33203125" style="4" customWidth="1"/>
    <col min="1795" max="1795" width="10.83203125" style="4" customWidth="1"/>
    <col min="1796" max="1796" width="18.1640625" style="4" customWidth="1"/>
    <col min="1797" max="1797" width="10" style="4" customWidth="1"/>
    <col min="1798" max="1798" width="16.1640625" style="4" customWidth="1"/>
    <col min="1799" max="1799" width="13.6640625" style="4" customWidth="1"/>
    <col min="1800" max="1800" width="2.1640625" style="4" customWidth="1"/>
    <col min="1801" max="1801" width="5.1640625" style="4" customWidth="1"/>
    <col min="1802" max="1802" width="25.6640625" style="4" customWidth="1"/>
    <col min="1803" max="1803" width="12" style="4" customWidth="1"/>
    <col min="1804" max="1804" width="29.33203125" style="4" customWidth="1"/>
    <col min="1805" max="1805" width="44.6640625" style="4" customWidth="1"/>
    <col min="1806" max="1815" width="12" style="4" customWidth="1"/>
    <col min="1816" max="2046" width="9.33203125" style="4"/>
    <col min="2047" max="2047" width="0.83203125" style="4" customWidth="1"/>
    <col min="2048" max="2048" width="53.83203125" style="4" customWidth="1"/>
    <col min="2049" max="2049" width="13.1640625" style="4" customWidth="1"/>
    <col min="2050" max="2050" width="12.33203125" style="4" customWidth="1"/>
    <col min="2051" max="2051" width="10.83203125" style="4" customWidth="1"/>
    <col min="2052" max="2052" width="18.1640625" style="4" customWidth="1"/>
    <col min="2053" max="2053" width="10" style="4" customWidth="1"/>
    <col min="2054" max="2054" width="16.1640625" style="4" customWidth="1"/>
    <col min="2055" max="2055" width="13.6640625" style="4" customWidth="1"/>
    <col min="2056" max="2056" width="2.1640625" style="4" customWidth="1"/>
    <col min="2057" max="2057" width="5.1640625" style="4" customWidth="1"/>
    <col min="2058" max="2058" width="25.6640625" style="4" customWidth="1"/>
    <col min="2059" max="2059" width="12" style="4" customWidth="1"/>
    <col min="2060" max="2060" width="29.33203125" style="4" customWidth="1"/>
    <col min="2061" max="2061" width="44.6640625" style="4" customWidth="1"/>
    <col min="2062" max="2071" width="12" style="4" customWidth="1"/>
    <col min="2072" max="2302" width="9.33203125" style="4"/>
    <col min="2303" max="2303" width="0.83203125" style="4" customWidth="1"/>
    <col min="2304" max="2304" width="53.83203125" style="4" customWidth="1"/>
    <col min="2305" max="2305" width="13.1640625" style="4" customWidth="1"/>
    <col min="2306" max="2306" width="12.33203125" style="4" customWidth="1"/>
    <col min="2307" max="2307" width="10.83203125" style="4" customWidth="1"/>
    <col min="2308" max="2308" width="18.1640625" style="4" customWidth="1"/>
    <col min="2309" max="2309" width="10" style="4" customWidth="1"/>
    <col min="2310" max="2310" width="16.1640625" style="4" customWidth="1"/>
    <col min="2311" max="2311" width="13.6640625" style="4" customWidth="1"/>
    <col min="2312" max="2312" width="2.1640625" style="4" customWidth="1"/>
    <col min="2313" max="2313" width="5.1640625" style="4" customWidth="1"/>
    <col min="2314" max="2314" width="25.6640625" style="4" customWidth="1"/>
    <col min="2315" max="2315" width="12" style="4" customWidth="1"/>
    <col min="2316" max="2316" width="29.33203125" style="4" customWidth="1"/>
    <col min="2317" max="2317" width="44.6640625" style="4" customWidth="1"/>
    <col min="2318" max="2327" width="12" style="4" customWidth="1"/>
    <col min="2328" max="2558" width="9.33203125" style="4"/>
    <col min="2559" max="2559" width="0.83203125" style="4" customWidth="1"/>
    <col min="2560" max="2560" width="53.83203125" style="4" customWidth="1"/>
    <col min="2561" max="2561" width="13.1640625" style="4" customWidth="1"/>
    <col min="2562" max="2562" width="12.33203125" style="4" customWidth="1"/>
    <col min="2563" max="2563" width="10.83203125" style="4" customWidth="1"/>
    <col min="2564" max="2564" width="18.1640625" style="4" customWidth="1"/>
    <col min="2565" max="2565" width="10" style="4" customWidth="1"/>
    <col min="2566" max="2566" width="16.1640625" style="4" customWidth="1"/>
    <col min="2567" max="2567" width="13.6640625" style="4" customWidth="1"/>
    <col min="2568" max="2568" width="2.1640625" style="4" customWidth="1"/>
    <col min="2569" max="2569" width="5.1640625" style="4" customWidth="1"/>
    <col min="2570" max="2570" width="25.6640625" style="4" customWidth="1"/>
    <col min="2571" max="2571" width="12" style="4" customWidth="1"/>
    <col min="2572" max="2572" width="29.33203125" style="4" customWidth="1"/>
    <col min="2573" max="2573" width="44.6640625" style="4" customWidth="1"/>
    <col min="2574" max="2583" width="12" style="4" customWidth="1"/>
    <col min="2584" max="2814" width="9.33203125" style="4"/>
    <col min="2815" max="2815" width="0.83203125" style="4" customWidth="1"/>
    <col min="2816" max="2816" width="53.83203125" style="4" customWidth="1"/>
    <col min="2817" max="2817" width="13.1640625" style="4" customWidth="1"/>
    <col min="2818" max="2818" width="12.33203125" style="4" customWidth="1"/>
    <col min="2819" max="2819" width="10.83203125" style="4" customWidth="1"/>
    <col min="2820" max="2820" width="18.1640625" style="4" customWidth="1"/>
    <col min="2821" max="2821" width="10" style="4" customWidth="1"/>
    <col min="2822" max="2822" width="16.1640625" style="4" customWidth="1"/>
    <col min="2823" max="2823" width="13.6640625" style="4" customWidth="1"/>
    <col min="2824" max="2824" width="2.1640625" style="4" customWidth="1"/>
    <col min="2825" max="2825" width="5.1640625" style="4" customWidth="1"/>
    <col min="2826" max="2826" width="25.6640625" style="4" customWidth="1"/>
    <col min="2827" max="2827" width="12" style="4" customWidth="1"/>
    <col min="2828" max="2828" width="29.33203125" style="4" customWidth="1"/>
    <col min="2829" max="2829" width="44.6640625" style="4" customWidth="1"/>
    <col min="2830" max="2839" width="12" style="4" customWidth="1"/>
    <col min="2840" max="3070" width="9.33203125" style="4"/>
    <col min="3071" max="3071" width="0.83203125" style="4" customWidth="1"/>
    <col min="3072" max="3072" width="53.83203125" style="4" customWidth="1"/>
    <col min="3073" max="3073" width="13.1640625" style="4" customWidth="1"/>
    <col min="3074" max="3074" width="12.33203125" style="4" customWidth="1"/>
    <col min="3075" max="3075" width="10.83203125" style="4" customWidth="1"/>
    <col min="3076" max="3076" width="18.1640625" style="4" customWidth="1"/>
    <col min="3077" max="3077" width="10" style="4" customWidth="1"/>
    <col min="3078" max="3078" width="16.1640625" style="4" customWidth="1"/>
    <col min="3079" max="3079" width="13.6640625" style="4" customWidth="1"/>
    <col min="3080" max="3080" width="2.1640625" style="4" customWidth="1"/>
    <col min="3081" max="3081" width="5.1640625" style="4" customWidth="1"/>
    <col min="3082" max="3082" width="25.6640625" style="4" customWidth="1"/>
    <col min="3083" max="3083" width="12" style="4" customWidth="1"/>
    <col min="3084" max="3084" width="29.33203125" style="4" customWidth="1"/>
    <col min="3085" max="3085" width="44.6640625" style="4" customWidth="1"/>
    <col min="3086" max="3095" width="12" style="4" customWidth="1"/>
    <col min="3096" max="3326" width="9.33203125" style="4"/>
    <col min="3327" max="3327" width="0.83203125" style="4" customWidth="1"/>
    <col min="3328" max="3328" width="53.83203125" style="4" customWidth="1"/>
    <col min="3329" max="3329" width="13.1640625" style="4" customWidth="1"/>
    <col min="3330" max="3330" width="12.33203125" style="4" customWidth="1"/>
    <col min="3331" max="3331" width="10.83203125" style="4" customWidth="1"/>
    <col min="3332" max="3332" width="18.1640625" style="4" customWidth="1"/>
    <col min="3333" max="3333" width="10" style="4" customWidth="1"/>
    <col min="3334" max="3334" width="16.1640625" style="4" customWidth="1"/>
    <col min="3335" max="3335" width="13.6640625" style="4" customWidth="1"/>
    <col min="3336" max="3336" width="2.1640625" style="4" customWidth="1"/>
    <col min="3337" max="3337" width="5.1640625" style="4" customWidth="1"/>
    <col min="3338" max="3338" width="25.6640625" style="4" customWidth="1"/>
    <col min="3339" max="3339" width="12" style="4" customWidth="1"/>
    <col min="3340" max="3340" width="29.33203125" style="4" customWidth="1"/>
    <col min="3341" max="3341" width="44.6640625" style="4" customWidth="1"/>
    <col min="3342" max="3351" width="12" style="4" customWidth="1"/>
    <col min="3352" max="3582" width="9.33203125" style="4"/>
    <col min="3583" max="3583" width="0.83203125" style="4" customWidth="1"/>
    <col min="3584" max="3584" width="53.83203125" style="4" customWidth="1"/>
    <col min="3585" max="3585" width="13.1640625" style="4" customWidth="1"/>
    <col min="3586" max="3586" width="12.33203125" style="4" customWidth="1"/>
    <col min="3587" max="3587" width="10.83203125" style="4" customWidth="1"/>
    <col min="3588" max="3588" width="18.1640625" style="4" customWidth="1"/>
    <col min="3589" max="3589" width="10" style="4" customWidth="1"/>
    <col min="3590" max="3590" width="16.1640625" style="4" customWidth="1"/>
    <col min="3591" max="3591" width="13.6640625" style="4" customWidth="1"/>
    <col min="3592" max="3592" width="2.1640625" style="4" customWidth="1"/>
    <col min="3593" max="3593" width="5.1640625" style="4" customWidth="1"/>
    <col min="3594" max="3594" width="25.6640625" style="4" customWidth="1"/>
    <col min="3595" max="3595" width="12" style="4" customWidth="1"/>
    <col min="3596" max="3596" width="29.33203125" style="4" customWidth="1"/>
    <col min="3597" max="3597" width="44.6640625" style="4" customWidth="1"/>
    <col min="3598" max="3607" width="12" style="4" customWidth="1"/>
    <col min="3608" max="3838" width="9.33203125" style="4"/>
    <col min="3839" max="3839" width="0.83203125" style="4" customWidth="1"/>
    <col min="3840" max="3840" width="53.83203125" style="4" customWidth="1"/>
    <col min="3841" max="3841" width="13.1640625" style="4" customWidth="1"/>
    <col min="3842" max="3842" width="12.33203125" style="4" customWidth="1"/>
    <col min="3843" max="3843" width="10.83203125" style="4" customWidth="1"/>
    <col min="3844" max="3844" width="18.1640625" style="4" customWidth="1"/>
    <col min="3845" max="3845" width="10" style="4" customWidth="1"/>
    <col min="3846" max="3846" width="16.1640625" style="4" customWidth="1"/>
    <col min="3847" max="3847" width="13.6640625" style="4" customWidth="1"/>
    <col min="3848" max="3848" width="2.1640625" style="4" customWidth="1"/>
    <col min="3849" max="3849" width="5.1640625" style="4" customWidth="1"/>
    <col min="3850" max="3850" width="25.6640625" style="4" customWidth="1"/>
    <col min="3851" max="3851" width="12" style="4" customWidth="1"/>
    <col min="3852" max="3852" width="29.33203125" style="4" customWidth="1"/>
    <col min="3853" max="3853" width="44.6640625" style="4" customWidth="1"/>
    <col min="3854" max="3863" width="12" style="4" customWidth="1"/>
    <col min="3864" max="4094" width="9.33203125" style="4"/>
    <col min="4095" max="4095" width="0.83203125" style="4" customWidth="1"/>
    <col min="4096" max="4096" width="53.83203125" style="4" customWidth="1"/>
    <col min="4097" max="4097" width="13.1640625" style="4" customWidth="1"/>
    <col min="4098" max="4098" width="12.33203125" style="4" customWidth="1"/>
    <col min="4099" max="4099" width="10.83203125" style="4" customWidth="1"/>
    <col min="4100" max="4100" width="18.1640625" style="4" customWidth="1"/>
    <col min="4101" max="4101" width="10" style="4" customWidth="1"/>
    <col min="4102" max="4102" width="16.1640625" style="4" customWidth="1"/>
    <col min="4103" max="4103" width="13.6640625" style="4" customWidth="1"/>
    <col min="4104" max="4104" width="2.1640625" style="4" customWidth="1"/>
    <col min="4105" max="4105" width="5.1640625" style="4" customWidth="1"/>
    <col min="4106" max="4106" width="25.6640625" style="4" customWidth="1"/>
    <col min="4107" max="4107" width="12" style="4" customWidth="1"/>
    <col min="4108" max="4108" width="29.33203125" style="4" customWidth="1"/>
    <col min="4109" max="4109" width="44.6640625" style="4" customWidth="1"/>
    <col min="4110" max="4119" width="12" style="4" customWidth="1"/>
    <col min="4120" max="4350" width="9.33203125" style="4"/>
    <col min="4351" max="4351" width="0.83203125" style="4" customWidth="1"/>
    <col min="4352" max="4352" width="53.83203125" style="4" customWidth="1"/>
    <col min="4353" max="4353" width="13.1640625" style="4" customWidth="1"/>
    <col min="4354" max="4354" width="12.33203125" style="4" customWidth="1"/>
    <col min="4355" max="4355" width="10.83203125" style="4" customWidth="1"/>
    <col min="4356" max="4356" width="18.1640625" style="4" customWidth="1"/>
    <col min="4357" max="4357" width="10" style="4" customWidth="1"/>
    <col min="4358" max="4358" width="16.1640625" style="4" customWidth="1"/>
    <col min="4359" max="4359" width="13.6640625" style="4" customWidth="1"/>
    <col min="4360" max="4360" width="2.1640625" style="4" customWidth="1"/>
    <col min="4361" max="4361" width="5.1640625" style="4" customWidth="1"/>
    <col min="4362" max="4362" width="25.6640625" style="4" customWidth="1"/>
    <col min="4363" max="4363" width="12" style="4" customWidth="1"/>
    <col min="4364" max="4364" width="29.33203125" style="4" customWidth="1"/>
    <col min="4365" max="4365" width="44.6640625" style="4" customWidth="1"/>
    <col min="4366" max="4375" width="12" style="4" customWidth="1"/>
    <col min="4376" max="4606" width="9.33203125" style="4"/>
    <col min="4607" max="4607" width="0.83203125" style="4" customWidth="1"/>
    <col min="4608" max="4608" width="53.83203125" style="4" customWidth="1"/>
    <col min="4609" max="4609" width="13.1640625" style="4" customWidth="1"/>
    <col min="4610" max="4610" width="12.33203125" style="4" customWidth="1"/>
    <col min="4611" max="4611" width="10.83203125" style="4" customWidth="1"/>
    <col min="4612" max="4612" width="18.1640625" style="4" customWidth="1"/>
    <col min="4613" max="4613" width="10" style="4" customWidth="1"/>
    <col min="4614" max="4614" width="16.1640625" style="4" customWidth="1"/>
    <col min="4615" max="4615" width="13.6640625" style="4" customWidth="1"/>
    <col min="4616" max="4616" width="2.1640625" style="4" customWidth="1"/>
    <col min="4617" max="4617" width="5.1640625" style="4" customWidth="1"/>
    <col min="4618" max="4618" width="25.6640625" style="4" customWidth="1"/>
    <col min="4619" max="4619" width="12" style="4" customWidth="1"/>
    <col min="4620" max="4620" width="29.33203125" style="4" customWidth="1"/>
    <col min="4621" max="4621" width="44.6640625" style="4" customWidth="1"/>
    <col min="4622" max="4631" width="12" style="4" customWidth="1"/>
    <col min="4632" max="4862" width="9.33203125" style="4"/>
    <col min="4863" max="4863" width="0.83203125" style="4" customWidth="1"/>
    <col min="4864" max="4864" width="53.83203125" style="4" customWidth="1"/>
    <col min="4865" max="4865" width="13.1640625" style="4" customWidth="1"/>
    <col min="4866" max="4866" width="12.33203125" style="4" customWidth="1"/>
    <col min="4867" max="4867" width="10.83203125" style="4" customWidth="1"/>
    <col min="4868" max="4868" width="18.1640625" style="4" customWidth="1"/>
    <col min="4869" max="4869" width="10" style="4" customWidth="1"/>
    <col min="4870" max="4870" width="16.1640625" style="4" customWidth="1"/>
    <col min="4871" max="4871" width="13.6640625" style="4" customWidth="1"/>
    <col min="4872" max="4872" width="2.1640625" style="4" customWidth="1"/>
    <col min="4873" max="4873" width="5.1640625" style="4" customWidth="1"/>
    <col min="4874" max="4874" width="25.6640625" style="4" customWidth="1"/>
    <col min="4875" max="4875" width="12" style="4" customWidth="1"/>
    <col min="4876" max="4876" width="29.33203125" style="4" customWidth="1"/>
    <col min="4877" max="4877" width="44.6640625" style="4" customWidth="1"/>
    <col min="4878" max="4887" width="12" style="4" customWidth="1"/>
    <col min="4888" max="5118" width="9.33203125" style="4"/>
    <col min="5119" max="5119" width="0.83203125" style="4" customWidth="1"/>
    <col min="5120" max="5120" width="53.83203125" style="4" customWidth="1"/>
    <col min="5121" max="5121" width="13.1640625" style="4" customWidth="1"/>
    <col min="5122" max="5122" width="12.33203125" style="4" customWidth="1"/>
    <col min="5123" max="5123" width="10.83203125" style="4" customWidth="1"/>
    <col min="5124" max="5124" width="18.1640625" style="4" customWidth="1"/>
    <col min="5125" max="5125" width="10" style="4" customWidth="1"/>
    <col min="5126" max="5126" width="16.1640625" style="4" customWidth="1"/>
    <col min="5127" max="5127" width="13.6640625" style="4" customWidth="1"/>
    <col min="5128" max="5128" width="2.1640625" style="4" customWidth="1"/>
    <col min="5129" max="5129" width="5.1640625" style="4" customWidth="1"/>
    <col min="5130" max="5130" width="25.6640625" style="4" customWidth="1"/>
    <col min="5131" max="5131" width="12" style="4" customWidth="1"/>
    <col min="5132" max="5132" width="29.33203125" style="4" customWidth="1"/>
    <col min="5133" max="5133" width="44.6640625" style="4" customWidth="1"/>
    <col min="5134" max="5143" width="12" style="4" customWidth="1"/>
    <col min="5144" max="5374" width="9.33203125" style="4"/>
    <col min="5375" max="5375" width="0.83203125" style="4" customWidth="1"/>
    <col min="5376" max="5376" width="53.83203125" style="4" customWidth="1"/>
    <col min="5377" max="5377" width="13.1640625" style="4" customWidth="1"/>
    <col min="5378" max="5378" width="12.33203125" style="4" customWidth="1"/>
    <col min="5379" max="5379" width="10.83203125" style="4" customWidth="1"/>
    <col min="5380" max="5380" width="18.1640625" style="4" customWidth="1"/>
    <col min="5381" max="5381" width="10" style="4" customWidth="1"/>
    <col min="5382" max="5382" width="16.1640625" style="4" customWidth="1"/>
    <col min="5383" max="5383" width="13.6640625" style="4" customWidth="1"/>
    <col min="5384" max="5384" width="2.1640625" style="4" customWidth="1"/>
    <col min="5385" max="5385" width="5.1640625" style="4" customWidth="1"/>
    <col min="5386" max="5386" width="25.6640625" style="4" customWidth="1"/>
    <col min="5387" max="5387" width="12" style="4" customWidth="1"/>
    <col min="5388" max="5388" width="29.33203125" style="4" customWidth="1"/>
    <col min="5389" max="5389" width="44.6640625" style="4" customWidth="1"/>
    <col min="5390" max="5399" width="12" style="4" customWidth="1"/>
    <col min="5400" max="5630" width="9.33203125" style="4"/>
    <col min="5631" max="5631" width="0.83203125" style="4" customWidth="1"/>
    <col min="5632" max="5632" width="53.83203125" style="4" customWidth="1"/>
    <col min="5633" max="5633" width="13.1640625" style="4" customWidth="1"/>
    <col min="5634" max="5634" width="12.33203125" style="4" customWidth="1"/>
    <col min="5635" max="5635" width="10.83203125" style="4" customWidth="1"/>
    <col min="5636" max="5636" width="18.1640625" style="4" customWidth="1"/>
    <col min="5637" max="5637" width="10" style="4" customWidth="1"/>
    <col min="5638" max="5638" width="16.1640625" style="4" customWidth="1"/>
    <col min="5639" max="5639" width="13.6640625" style="4" customWidth="1"/>
    <col min="5640" max="5640" width="2.1640625" style="4" customWidth="1"/>
    <col min="5641" max="5641" width="5.1640625" style="4" customWidth="1"/>
    <col min="5642" max="5642" width="25.6640625" style="4" customWidth="1"/>
    <col min="5643" max="5643" width="12" style="4" customWidth="1"/>
    <col min="5644" max="5644" width="29.33203125" style="4" customWidth="1"/>
    <col min="5645" max="5645" width="44.6640625" style="4" customWidth="1"/>
    <col min="5646" max="5655" width="12" style="4" customWidth="1"/>
    <col min="5656" max="5886" width="9.33203125" style="4"/>
    <col min="5887" max="5887" width="0.83203125" style="4" customWidth="1"/>
    <col min="5888" max="5888" width="53.83203125" style="4" customWidth="1"/>
    <col min="5889" max="5889" width="13.1640625" style="4" customWidth="1"/>
    <col min="5890" max="5890" width="12.33203125" style="4" customWidth="1"/>
    <col min="5891" max="5891" width="10.83203125" style="4" customWidth="1"/>
    <col min="5892" max="5892" width="18.1640625" style="4" customWidth="1"/>
    <col min="5893" max="5893" width="10" style="4" customWidth="1"/>
    <col min="5894" max="5894" width="16.1640625" style="4" customWidth="1"/>
    <col min="5895" max="5895" width="13.6640625" style="4" customWidth="1"/>
    <col min="5896" max="5896" width="2.1640625" style="4" customWidth="1"/>
    <col min="5897" max="5897" width="5.1640625" style="4" customWidth="1"/>
    <col min="5898" max="5898" width="25.6640625" style="4" customWidth="1"/>
    <col min="5899" max="5899" width="12" style="4" customWidth="1"/>
    <col min="5900" max="5900" width="29.33203125" style="4" customWidth="1"/>
    <col min="5901" max="5901" width="44.6640625" style="4" customWidth="1"/>
    <col min="5902" max="5911" width="12" style="4" customWidth="1"/>
    <col min="5912" max="6142" width="9.33203125" style="4"/>
    <col min="6143" max="6143" width="0.83203125" style="4" customWidth="1"/>
    <col min="6144" max="6144" width="53.83203125" style="4" customWidth="1"/>
    <col min="6145" max="6145" width="13.1640625" style="4" customWidth="1"/>
    <col min="6146" max="6146" width="12.33203125" style="4" customWidth="1"/>
    <col min="6147" max="6147" width="10.83203125" style="4" customWidth="1"/>
    <col min="6148" max="6148" width="18.1640625" style="4" customWidth="1"/>
    <col min="6149" max="6149" width="10" style="4" customWidth="1"/>
    <col min="6150" max="6150" width="16.1640625" style="4" customWidth="1"/>
    <col min="6151" max="6151" width="13.6640625" style="4" customWidth="1"/>
    <col min="6152" max="6152" width="2.1640625" style="4" customWidth="1"/>
    <col min="6153" max="6153" width="5.1640625" style="4" customWidth="1"/>
    <col min="6154" max="6154" width="25.6640625" style="4" customWidth="1"/>
    <col min="6155" max="6155" width="12" style="4" customWidth="1"/>
    <col min="6156" max="6156" width="29.33203125" style="4" customWidth="1"/>
    <col min="6157" max="6157" width="44.6640625" style="4" customWidth="1"/>
    <col min="6158" max="6167" width="12" style="4" customWidth="1"/>
    <col min="6168" max="6398" width="9.33203125" style="4"/>
    <col min="6399" max="6399" width="0.83203125" style="4" customWidth="1"/>
    <col min="6400" max="6400" width="53.83203125" style="4" customWidth="1"/>
    <col min="6401" max="6401" width="13.1640625" style="4" customWidth="1"/>
    <col min="6402" max="6402" width="12.33203125" style="4" customWidth="1"/>
    <col min="6403" max="6403" width="10.83203125" style="4" customWidth="1"/>
    <col min="6404" max="6404" width="18.1640625" style="4" customWidth="1"/>
    <col min="6405" max="6405" width="10" style="4" customWidth="1"/>
    <col min="6406" max="6406" width="16.1640625" style="4" customWidth="1"/>
    <col min="6407" max="6407" width="13.6640625" style="4" customWidth="1"/>
    <col min="6408" max="6408" width="2.1640625" style="4" customWidth="1"/>
    <col min="6409" max="6409" width="5.1640625" style="4" customWidth="1"/>
    <col min="6410" max="6410" width="25.6640625" style="4" customWidth="1"/>
    <col min="6411" max="6411" width="12" style="4" customWidth="1"/>
    <col min="6412" max="6412" width="29.33203125" style="4" customWidth="1"/>
    <col min="6413" max="6413" width="44.6640625" style="4" customWidth="1"/>
    <col min="6414" max="6423" width="12" style="4" customWidth="1"/>
    <col min="6424" max="6654" width="9.33203125" style="4"/>
    <col min="6655" max="6655" width="0.83203125" style="4" customWidth="1"/>
    <col min="6656" max="6656" width="53.83203125" style="4" customWidth="1"/>
    <col min="6657" max="6657" width="13.1640625" style="4" customWidth="1"/>
    <col min="6658" max="6658" width="12.33203125" style="4" customWidth="1"/>
    <col min="6659" max="6659" width="10.83203125" style="4" customWidth="1"/>
    <col min="6660" max="6660" width="18.1640625" style="4" customWidth="1"/>
    <col min="6661" max="6661" width="10" style="4" customWidth="1"/>
    <col min="6662" max="6662" width="16.1640625" style="4" customWidth="1"/>
    <col min="6663" max="6663" width="13.6640625" style="4" customWidth="1"/>
    <col min="6664" max="6664" width="2.1640625" style="4" customWidth="1"/>
    <col min="6665" max="6665" width="5.1640625" style="4" customWidth="1"/>
    <col min="6666" max="6666" width="25.6640625" style="4" customWidth="1"/>
    <col min="6667" max="6667" width="12" style="4" customWidth="1"/>
    <col min="6668" max="6668" width="29.33203125" style="4" customWidth="1"/>
    <col min="6669" max="6669" width="44.6640625" style="4" customWidth="1"/>
    <col min="6670" max="6679" width="12" style="4" customWidth="1"/>
    <col min="6680" max="6910" width="9.33203125" style="4"/>
    <col min="6911" max="6911" width="0.83203125" style="4" customWidth="1"/>
    <col min="6912" max="6912" width="53.83203125" style="4" customWidth="1"/>
    <col min="6913" max="6913" width="13.1640625" style="4" customWidth="1"/>
    <col min="6914" max="6914" width="12.33203125" style="4" customWidth="1"/>
    <col min="6915" max="6915" width="10.83203125" style="4" customWidth="1"/>
    <col min="6916" max="6916" width="18.1640625" style="4" customWidth="1"/>
    <col min="6917" max="6917" width="10" style="4" customWidth="1"/>
    <col min="6918" max="6918" width="16.1640625" style="4" customWidth="1"/>
    <col min="6919" max="6919" width="13.6640625" style="4" customWidth="1"/>
    <col min="6920" max="6920" width="2.1640625" style="4" customWidth="1"/>
    <col min="6921" max="6921" width="5.1640625" style="4" customWidth="1"/>
    <col min="6922" max="6922" width="25.6640625" style="4" customWidth="1"/>
    <col min="6923" max="6923" width="12" style="4" customWidth="1"/>
    <col min="6924" max="6924" width="29.33203125" style="4" customWidth="1"/>
    <col min="6925" max="6925" width="44.6640625" style="4" customWidth="1"/>
    <col min="6926" max="6935" width="12" style="4" customWidth="1"/>
    <col min="6936" max="7166" width="9.33203125" style="4"/>
    <col min="7167" max="7167" width="0.83203125" style="4" customWidth="1"/>
    <col min="7168" max="7168" width="53.83203125" style="4" customWidth="1"/>
    <col min="7169" max="7169" width="13.1640625" style="4" customWidth="1"/>
    <col min="7170" max="7170" width="12.33203125" style="4" customWidth="1"/>
    <col min="7171" max="7171" width="10.83203125" style="4" customWidth="1"/>
    <col min="7172" max="7172" width="18.1640625" style="4" customWidth="1"/>
    <col min="7173" max="7173" width="10" style="4" customWidth="1"/>
    <col min="7174" max="7174" width="16.1640625" style="4" customWidth="1"/>
    <col min="7175" max="7175" width="13.6640625" style="4" customWidth="1"/>
    <col min="7176" max="7176" width="2.1640625" style="4" customWidth="1"/>
    <col min="7177" max="7177" width="5.1640625" style="4" customWidth="1"/>
    <col min="7178" max="7178" width="25.6640625" style="4" customWidth="1"/>
    <col min="7179" max="7179" width="12" style="4" customWidth="1"/>
    <col min="7180" max="7180" width="29.33203125" style="4" customWidth="1"/>
    <col min="7181" max="7181" width="44.6640625" style="4" customWidth="1"/>
    <col min="7182" max="7191" width="12" style="4" customWidth="1"/>
    <col min="7192" max="7422" width="9.33203125" style="4"/>
    <col min="7423" max="7423" width="0.83203125" style="4" customWidth="1"/>
    <col min="7424" max="7424" width="53.83203125" style="4" customWidth="1"/>
    <col min="7425" max="7425" width="13.1640625" style="4" customWidth="1"/>
    <col min="7426" max="7426" width="12.33203125" style="4" customWidth="1"/>
    <col min="7427" max="7427" width="10.83203125" style="4" customWidth="1"/>
    <col min="7428" max="7428" width="18.1640625" style="4" customWidth="1"/>
    <col min="7429" max="7429" width="10" style="4" customWidth="1"/>
    <col min="7430" max="7430" width="16.1640625" style="4" customWidth="1"/>
    <col min="7431" max="7431" width="13.6640625" style="4" customWidth="1"/>
    <col min="7432" max="7432" width="2.1640625" style="4" customWidth="1"/>
    <col min="7433" max="7433" width="5.1640625" style="4" customWidth="1"/>
    <col min="7434" max="7434" width="25.6640625" style="4" customWidth="1"/>
    <col min="7435" max="7435" width="12" style="4" customWidth="1"/>
    <col min="7436" max="7436" width="29.33203125" style="4" customWidth="1"/>
    <col min="7437" max="7437" width="44.6640625" style="4" customWidth="1"/>
    <col min="7438" max="7447" width="12" style="4" customWidth="1"/>
    <col min="7448" max="7678" width="9.33203125" style="4"/>
    <col min="7679" max="7679" width="0.83203125" style="4" customWidth="1"/>
    <col min="7680" max="7680" width="53.83203125" style="4" customWidth="1"/>
    <col min="7681" max="7681" width="13.1640625" style="4" customWidth="1"/>
    <col min="7682" max="7682" width="12.33203125" style="4" customWidth="1"/>
    <col min="7683" max="7683" width="10.83203125" style="4" customWidth="1"/>
    <col min="7684" max="7684" width="18.1640625" style="4" customWidth="1"/>
    <col min="7685" max="7685" width="10" style="4" customWidth="1"/>
    <col min="7686" max="7686" width="16.1640625" style="4" customWidth="1"/>
    <col min="7687" max="7687" width="13.6640625" style="4" customWidth="1"/>
    <col min="7688" max="7688" width="2.1640625" style="4" customWidth="1"/>
    <col min="7689" max="7689" width="5.1640625" style="4" customWidth="1"/>
    <col min="7690" max="7690" width="25.6640625" style="4" customWidth="1"/>
    <col min="7691" max="7691" width="12" style="4" customWidth="1"/>
    <col min="7692" max="7692" width="29.33203125" style="4" customWidth="1"/>
    <col min="7693" max="7693" width="44.6640625" style="4" customWidth="1"/>
    <col min="7694" max="7703" width="12" style="4" customWidth="1"/>
    <col min="7704" max="7934" width="9.33203125" style="4"/>
    <col min="7935" max="7935" width="0.83203125" style="4" customWidth="1"/>
    <col min="7936" max="7936" width="53.83203125" style="4" customWidth="1"/>
    <col min="7937" max="7937" width="13.1640625" style="4" customWidth="1"/>
    <col min="7938" max="7938" width="12.33203125" style="4" customWidth="1"/>
    <col min="7939" max="7939" width="10.83203125" style="4" customWidth="1"/>
    <col min="7940" max="7940" width="18.1640625" style="4" customWidth="1"/>
    <col min="7941" max="7941" width="10" style="4" customWidth="1"/>
    <col min="7942" max="7942" width="16.1640625" style="4" customWidth="1"/>
    <col min="7943" max="7943" width="13.6640625" style="4" customWidth="1"/>
    <col min="7944" max="7944" width="2.1640625" style="4" customWidth="1"/>
    <col min="7945" max="7945" width="5.1640625" style="4" customWidth="1"/>
    <col min="7946" max="7946" width="25.6640625" style="4" customWidth="1"/>
    <col min="7947" max="7947" width="12" style="4" customWidth="1"/>
    <col min="7948" max="7948" width="29.33203125" style="4" customWidth="1"/>
    <col min="7949" max="7949" width="44.6640625" style="4" customWidth="1"/>
    <col min="7950" max="7959" width="12" style="4" customWidth="1"/>
    <col min="7960" max="8190" width="9.33203125" style="4"/>
    <col min="8191" max="8191" width="0.83203125" style="4" customWidth="1"/>
    <col min="8192" max="8192" width="53.83203125" style="4" customWidth="1"/>
    <col min="8193" max="8193" width="13.1640625" style="4" customWidth="1"/>
    <col min="8194" max="8194" width="12.33203125" style="4" customWidth="1"/>
    <col min="8195" max="8195" width="10.83203125" style="4" customWidth="1"/>
    <col min="8196" max="8196" width="18.1640625" style="4" customWidth="1"/>
    <col min="8197" max="8197" width="10" style="4" customWidth="1"/>
    <col min="8198" max="8198" width="16.1640625" style="4" customWidth="1"/>
    <col min="8199" max="8199" width="13.6640625" style="4" customWidth="1"/>
    <col min="8200" max="8200" width="2.1640625" style="4" customWidth="1"/>
    <col min="8201" max="8201" width="5.1640625" style="4" customWidth="1"/>
    <col min="8202" max="8202" width="25.6640625" style="4" customWidth="1"/>
    <col min="8203" max="8203" width="12" style="4" customWidth="1"/>
    <col min="8204" max="8204" width="29.33203125" style="4" customWidth="1"/>
    <col min="8205" max="8205" width="44.6640625" style="4" customWidth="1"/>
    <col min="8206" max="8215" width="12" style="4" customWidth="1"/>
    <col min="8216" max="8446" width="9.33203125" style="4"/>
    <col min="8447" max="8447" width="0.83203125" style="4" customWidth="1"/>
    <col min="8448" max="8448" width="53.83203125" style="4" customWidth="1"/>
    <col min="8449" max="8449" width="13.1640625" style="4" customWidth="1"/>
    <col min="8450" max="8450" width="12.33203125" style="4" customWidth="1"/>
    <col min="8451" max="8451" width="10.83203125" style="4" customWidth="1"/>
    <col min="8452" max="8452" width="18.1640625" style="4" customWidth="1"/>
    <col min="8453" max="8453" width="10" style="4" customWidth="1"/>
    <col min="8454" max="8454" width="16.1640625" style="4" customWidth="1"/>
    <col min="8455" max="8455" width="13.6640625" style="4" customWidth="1"/>
    <col min="8456" max="8456" width="2.1640625" style="4" customWidth="1"/>
    <col min="8457" max="8457" width="5.1640625" style="4" customWidth="1"/>
    <col min="8458" max="8458" width="25.6640625" style="4" customWidth="1"/>
    <col min="8459" max="8459" width="12" style="4" customWidth="1"/>
    <col min="8460" max="8460" width="29.33203125" style="4" customWidth="1"/>
    <col min="8461" max="8461" width="44.6640625" style="4" customWidth="1"/>
    <col min="8462" max="8471" width="12" style="4" customWidth="1"/>
    <col min="8472" max="8702" width="9.33203125" style="4"/>
    <col min="8703" max="8703" width="0.83203125" style="4" customWidth="1"/>
    <col min="8704" max="8704" width="53.83203125" style="4" customWidth="1"/>
    <col min="8705" max="8705" width="13.1640625" style="4" customWidth="1"/>
    <col min="8706" max="8706" width="12.33203125" style="4" customWidth="1"/>
    <col min="8707" max="8707" width="10.83203125" style="4" customWidth="1"/>
    <col min="8708" max="8708" width="18.1640625" style="4" customWidth="1"/>
    <col min="8709" max="8709" width="10" style="4" customWidth="1"/>
    <col min="8710" max="8710" width="16.1640625" style="4" customWidth="1"/>
    <col min="8711" max="8711" width="13.6640625" style="4" customWidth="1"/>
    <col min="8712" max="8712" width="2.1640625" style="4" customWidth="1"/>
    <col min="8713" max="8713" width="5.1640625" style="4" customWidth="1"/>
    <col min="8714" max="8714" width="25.6640625" style="4" customWidth="1"/>
    <col min="8715" max="8715" width="12" style="4" customWidth="1"/>
    <col min="8716" max="8716" width="29.33203125" style="4" customWidth="1"/>
    <col min="8717" max="8717" width="44.6640625" style="4" customWidth="1"/>
    <col min="8718" max="8727" width="12" style="4" customWidth="1"/>
    <col min="8728" max="8958" width="9.33203125" style="4"/>
    <col min="8959" max="8959" width="0.83203125" style="4" customWidth="1"/>
    <col min="8960" max="8960" width="53.83203125" style="4" customWidth="1"/>
    <col min="8961" max="8961" width="13.1640625" style="4" customWidth="1"/>
    <col min="8962" max="8962" width="12.33203125" style="4" customWidth="1"/>
    <col min="8963" max="8963" width="10.83203125" style="4" customWidth="1"/>
    <col min="8964" max="8964" width="18.1640625" style="4" customWidth="1"/>
    <col min="8965" max="8965" width="10" style="4" customWidth="1"/>
    <col min="8966" max="8966" width="16.1640625" style="4" customWidth="1"/>
    <col min="8967" max="8967" width="13.6640625" style="4" customWidth="1"/>
    <col min="8968" max="8968" width="2.1640625" style="4" customWidth="1"/>
    <col min="8969" max="8969" width="5.1640625" style="4" customWidth="1"/>
    <col min="8970" max="8970" width="25.6640625" style="4" customWidth="1"/>
    <col min="8971" max="8971" width="12" style="4" customWidth="1"/>
    <col min="8972" max="8972" width="29.33203125" style="4" customWidth="1"/>
    <col min="8973" max="8973" width="44.6640625" style="4" customWidth="1"/>
    <col min="8974" max="8983" width="12" style="4" customWidth="1"/>
    <col min="8984" max="9214" width="9.33203125" style="4"/>
    <col min="9215" max="9215" width="0.83203125" style="4" customWidth="1"/>
    <col min="9216" max="9216" width="53.83203125" style="4" customWidth="1"/>
    <col min="9217" max="9217" width="13.1640625" style="4" customWidth="1"/>
    <col min="9218" max="9218" width="12.33203125" style="4" customWidth="1"/>
    <col min="9219" max="9219" width="10.83203125" style="4" customWidth="1"/>
    <col min="9220" max="9220" width="18.1640625" style="4" customWidth="1"/>
    <col min="9221" max="9221" width="10" style="4" customWidth="1"/>
    <col min="9222" max="9222" width="16.1640625" style="4" customWidth="1"/>
    <col min="9223" max="9223" width="13.6640625" style="4" customWidth="1"/>
    <col min="9224" max="9224" width="2.1640625" style="4" customWidth="1"/>
    <col min="9225" max="9225" width="5.1640625" style="4" customWidth="1"/>
    <col min="9226" max="9226" width="25.6640625" style="4" customWidth="1"/>
    <col min="9227" max="9227" width="12" style="4" customWidth="1"/>
    <col min="9228" max="9228" width="29.33203125" style="4" customWidth="1"/>
    <col min="9229" max="9229" width="44.6640625" style="4" customWidth="1"/>
    <col min="9230" max="9239" width="12" style="4" customWidth="1"/>
    <col min="9240" max="9470" width="9.33203125" style="4"/>
    <col min="9471" max="9471" width="0.83203125" style="4" customWidth="1"/>
    <col min="9472" max="9472" width="53.83203125" style="4" customWidth="1"/>
    <col min="9473" max="9473" width="13.1640625" style="4" customWidth="1"/>
    <col min="9474" max="9474" width="12.33203125" style="4" customWidth="1"/>
    <col min="9475" max="9475" width="10.83203125" style="4" customWidth="1"/>
    <col min="9476" max="9476" width="18.1640625" style="4" customWidth="1"/>
    <col min="9477" max="9477" width="10" style="4" customWidth="1"/>
    <col min="9478" max="9478" width="16.1640625" style="4" customWidth="1"/>
    <col min="9479" max="9479" width="13.6640625" style="4" customWidth="1"/>
    <col min="9480" max="9480" width="2.1640625" style="4" customWidth="1"/>
    <col min="9481" max="9481" width="5.1640625" style="4" customWidth="1"/>
    <col min="9482" max="9482" width="25.6640625" style="4" customWidth="1"/>
    <col min="9483" max="9483" width="12" style="4" customWidth="1"/>
    <col min="9484" max="9484" width="29.33203125" style="4" customWidth="1"/>
    <col min="9485" max="9485" width="44.6640625" style="4" customWidth="1"/>
    <col min="9486" max="9495" width="12" style="4" customWidth="1"/>
    <col min="9496" max="9726" width="9.33203125" style="4"/>
    <col min="9727" max="9727" width="0.83203125" style="4" customWidth="1"/>
    <col min="9728" max="9728" width="53.83203125" style="4" customWidth="1"/>
    <col min="9729" max="9729" width="13.1640625" style="4" customWidth="1"/>
    <col min="9730" max="9730" width="12.33203125" style="4" customWidth="1"/>
    <col min="9731" max="9731" width="10.83203125" style="4" customWidth="1"/>
    <col min="9732" max="9732" width="18.1640625" style="4" customWidth="1"/>
    <col min="9733" max="9733" width="10" style="4" customWidth="1"/>
    <col min="9734" max="9734" width="16.1640625" style="4" customWidth="1"/>
    <col min="9735" max="9735" width="13.6640625" style="4" customWidth="1"/>
    <col min="9736" max="9736" width="2.1640625" style="4" customWidth="1"/>
    <col min="9737" max="9737" width="5.1640625" style="4" customWidth="1"/>
    <col min="9738" max="9738" width="25.6640625" style="4" customWidth="1"/>
    <col min="9739" max="9739" width="12" style="4" customWidth="1"/>
    <col min="9740" max="9740" width="29.33203125" style="4" customWidth="1"/>
    <col min="9741" max="9741" width="44.6640625" style="4" customWidth="1"/>
    <col min="9742" max="9751" width="12" style="4" customWidth="1"/>
    <col min="9752" max="9982" width="9.33203125" style="4"/>
    <col min="9983" max="9983" width="0.83203125" style="4" customWidth="1"/>
    <col min="9984" max="9984" width="53.83203125" style="4" customWidth="1"/>
    <col min="9985" max="9985" width="13.1640625" style="4" customWidth="1"/>
    <col min="9986" max="9986" width="12.33203125" style="4" customWidth="1"/>
    <col min="9987" max="9987" width="10.83203125" style="4" customWidth="1"/>
    <col min="9988" max="9988" width="18.1640625" style="4" customWidth="1"/>
    <col min="9989" max="9989" width="10" style="4" customWidth="1"/>
    <col min="9990" max="9990" width="16.1640625" style="4" customWidth="1"/>
    <col min="9991" max="9991" width="13.6640625" style="4" customWidth="1"/>
    <col min="9992" max="9992" width="2.1640625" style="4" customWidth="1"/>
    <col min="9993" max="9993" width="5.1640625" style="4" customWidth="1"/>
    <col min="9994" max="9994" width="25.6640625" style="4" customWidth="1"/>
    <col min="9995" max="9995" width="12" style="4" customWidth="1"/>
    <col min="9996" max="9996" width="29.33203125" style="4" customWidth="1"/>
    <col min="9997" max="9997" width="44.6640625" style="4" customWidth="1"/>
    <col min="9998" max="10007" width="12" style="4" customWidth="1"/>
    <col min="10008" max="10238" width="9.33203125" style="4"/>
    <col min="10239" max="10239" width="0.83203125" style="4" customWidth="1"/>
    <col min="10240" max="10240" width="53.83203125" style="4" customWidth="1"/>
    <col min="10241" max="10241" width="13.1640625" style="4" customWidth="1"/>
    <col min="10242" max="10242" width="12.33203125" style="4" customWidth="1"/>
    <col min="10243" max="10243" width="10.83203125" style="4" customWidth="1"/>
    <col min="10244" max="10244" width="18.1640625" style="4" customWidth="1"/>
    <col min="10245" max="10245" width="10" style="4" customWidth="1"/>
    <col min="10246" max="10246" width="16.1640625" style="4" customWidth="1"/>
    <col min="10247" max="10247" width="13.6640625" style="4" customWidth="1"/>
    <col min="10248" max="10248" width="2.1640625" style="4" customWidth="1"/>
    <col min="10249" max="10249" width="5.1640625" style="4" customWidth="1"/>
    <col min="10250" max="10250" width="25.6640625" style="4" customWidth="1"/>
    <col min="10251" max="10251" width="12" style="4" customWidth="1"/>
    <col min="10252" max="10252" width="29.33203125" style="4" customWidth="1"/>
    <col min="10253" max="10253" width="44.6640625" style="4" customWidth="1"/>
    <col min="10254" max="10263" width="12" style="4" customWidth="1"/>
    <col min="10264" max="10494" width="9.33203125" style="4"/>
    <col min="10495" max="10495" width="0.83203125" style="4" customWidth="1"/>
    <col min="10496" max="10496" width="53.83203125" style="4" customWidth="1"/>
    <col min="10497" max="10497" width="13.1640625" style="4" customWidth="1"/>
    <col min="10498" max="10498" width="12.33203125" style="4" customWidth="1"/>
    <col min="10499" max="10499" width="10.83203125" style="4" customWidth="1"/>
    <col min="10500" max="10500" width="18.1640625" style="4" customWidth="1"/>
    <col min="10501" max="10501" width="10" style="4" customWidth="1"/>
    <col min="10502" max="10502" width="16.1640625" style="4" customWidth="1"/>
    <col min="10503" max="10503" width="13.6640625" style="4" customWidth="1"/>
    <col min="10504" max="10504" width="2.1640625" style="4" customWidth="1"/>
    <col min="10505" max="10505" width="5.1640625" style="4" customWidth="1"/>
    <col min="10506" max="10506" width="25.6640625" style="4" customWidth="1"/>
    <col min="10507" max="10507" width="12" style="4" customWidth="1"/>
    <col min="10508" max="10508" width="29.33203125" style="4" customWidth="1"/>
    <col min="10509" max="10509" width="44.6640625" style="4" customWidth="1"/>
    <col min="10510" max="10519" width="12" style="4" customWidth="1"/>
    <col min="10520" max="10750" width="9.33203125" style="4"/>
    <col min="10751" max="10751" width="0.83203125" style="4" customWidth="1"/>
    <col min="10752" max="10752" width="53.83203125" style="4" customWidth="1"/>
    <col min="10753" max="10753" width="13.1640625" style="4" customWidth="1"/>
    <col min="10754" max="10754" width="12.33203125" style="4" customWidth="1"/>
    <col min="10755" max="10755" width="10.83203125" style="4" customWidth="1"/>
    <col min="10756" max="10756" width="18.1640625" style="4" customWidth="1"/>
    <col min="10757" max="10757" width="10" style="4" customWidth="1"/>
    <col min="10758" max="10758" width="16.1640625" style="4" customWidth="1"/>
    <col min="10759" max="10759" width="13.6640625" style="4" customWidth="1"/>
    <col min="10760" max="10760" width="2.1640625" style="4" customWidth="1"/>
    <col min="10761" max="10761" width="5.1640625" style="4" customWidth="1"/>
    <col min="10762" max="10762" width="25.6640625" style="4" customWidth="1"/>
    <col min="10763" max="10763" width="12" style="4" customWidth="1"/>
    <col min="10764" max="10764" width="29.33203125" style="4" customWidth="1"/>
    <col min="10765" max="10765" width="44.6640625" style="4" customWidth="1"/>
    <col min="10766" max="10775" width="12" style="4" customWidth="1"/>
    <col min="10776" max="11006" width="9.33203125" style="4"/>
    <col min="11007" max="11007" width="0.83203125" style="4" customWidth="1"/>
    <col min="11008" max="11008" width="53.83203125" style="4" customWidth="1"/>
    <col min="11009" max="11009" width="13.1640625" style="4" customWidth="1"/>
    <col min="11010" max="11010" width="12.33203125" style="4" customWidth="1"/>
    <col min="11011" max="11011" width="10.83203125" style="4" customWidth="1"/>
    <col min="11012" max="11012" width="18.1640625" style="4" customWidth="1"/>
    <col min="11013" max="11013" width="10" style="4" customWidth="1"/>
    <col min="11014" max="11014" width="16.1640625" style="4" customWidth="1"/>
    <col min="11015" max="11015" width="13.6640625" style="4" customWidth="1"/>
    <col min="11016" max="11016" width="2.1640625" style="4" customWidth="1"/>
    <col min="11017" max="11017" width="5.1640625" style="4" customWidth="1"/>
    <col min="11018" max="11018" width="25.6640625" style="4" customWidth="1"/>
    <col min="11019" max="11019" width="12" style="4" customWidth="1"/>
    <col min="11020" max="11020" width="29.33203125" style="4" customWidth="1"/>
    <col min="11021" max="11021" width="44.6640625" style="4" customWidth="1"/>
    <col min="11022" max="11031" width="12" style="4" customWidth="1"/>
    <col min="11032" max="11262" width="9.33203125" style="4"/>
    <col min="11263" max="11263" width="0.83203125" style="4" customWidth="1"/>
    <col min="11264" max="11264" width="53.83203125" style="4" customWidth="1"/>
    <col min="11265" max="11265" width="13.1640625" style="4" customWidth="1"/>
    <col min="11266" max="11266" width="12.33203125" style="4" customWidth="1"/>
    <col min="11267" max="11267" width="10.83203125" style="4" customWidth="1"/>
    <col min="11268" max="11268" width="18.1640625" style="4" customWidth="1"/>
    <col min="11269" max="11269" width="10" style="4" customWidth="1"/>
    <col min="11270" max="11270" width="16.1640625" style="4" customWidth="1"/>
    <col min="11271" max="11271" width="13.6640625" style="4" customWidth="1"/>
    <col min="11272" max="11272" width="2.1640625" style="4" customWidth="1"/>
    <col min="11273" max="11273" width="5.1640625" style="4" customWidth="1"/>
    <col min="11274" max="11274" width="25.6640625" style="4" customWidth="1"/>
    <col min="11275" max="11275" width="12" style="4" customWidth="1"/>
    <col min="11276" max="11276" width="29.33203125" style="4" customWidth="1"/>
    <col min="11277" max="11277" width="44.6640625" style="4" customWidth="1"/>
    <col min="11278" max="11287" width="12" style="4" customWidth="1"/>
    <col min="11288" max="11518" width="9.33203125" style="4"/>
    <col min="11519" max="11519" width="0.83203125" style="4" customWidth="1"/>
    <col min="11520" max="11520" width="53.83203125" style="4" customWidth="1"/>
    <col min="11521" max="11521" width="13.1640625" style="4" customWidth="1"/>
    <col min="11522" max="11522" width="12.33203125" style="4" customWidth="1"/>
    <col min="11523" max="11523" width="10.83203125" style="4" customWidth="1"/>
    <col min="11524" max="11524" width="18.1640625" style="4" customWidth="1"/>
    <col min="11525" max="11525" width="10" style="4" customWidth="1"/>
    <col min="11526" max="11526" width="16.1640625" style="4" customWidth="1"/>
    <col min="11527" max="11527" width="13.6640625" style="4" customWidth="1"/>
    <col min="11528" max="11528" width="2.1640625" style="4" customWidth="1"/>
    <col min="11529" max="11529" width="5.1640625" style="4" customWidth="1"/>
    <col min="11530" max="11530" width="25.6640625" style="4" customWidth="1"/>
    <col min="11531" max="11531" width="12" style="4" customWidth="1"/>
    <col min="11532" max="11532" width="29.33203125" style="4" customWidth="1"/>
    <col min="11533" max="11533" width="44.6640625" style="4" customWidth="1"/>
    <col min="11534" max="11543" width="12" style="4" customWidth="1"/>
    <col min="11544" max="11774" width="9.33203125" style="4"/>
    <col min="11775" max="11775" width="0.83203125" style="4" customWidth="1"/>
    <col min="11776" max="11776" width="53.83203125" style="4" customWidth="1"/>
    <col min="11777" max="11777" width="13.1640625" style="4" customWidth="1"/>
    <col min="11778" max="11778" width="12.33203125" style="4" customWidth="1"/>
    <col min="11779" max="11779" width="10.83203125" style="4" customWidth="1"/>
    <col min="11780" max="11780" width="18.1640625" style="4" customWidth="1"/>
    <col min="11781" max="11781" width="10" style="4" customWidth="1"/>
    <col min="11782" max="11782" width="16.1640625" style="4" customWidth="1"/>
    <col min="11783" max="11783" width="13.6640625" style="4" customWidth="1"/>
    <col min="11784" max="11784" width="2.1640625" style="4" customWidth="1"/>
    <col min="11785" max="11785" width="5.1640625" style="4" customWidth="1"/>
    <col min="11786" max="11786" width="25.6640625" style="4" customWidth="1"/>
    <col min="11787" max="11787" width="12" style="4" customWidth="1"/>
    <col min="11788" max="11788" width="29.33203125" style="4" customWidth="1"/>
    <col min="11789" max="11789" width="44.6640625" style="4" customWidth="1"/>
    <col min="11790" max="11799" width="12" style="4" customWidth="1"/>
    <col min="11800" max="12030" width="9.33203125" style="4"/>
    <col min="12031" max="12031" width="0.83203125" style="4" customWidth="1"/>
    <col min="12032" max="12032" width="53.83203125" style="4" customWidth="1"/>
    <col min="12033" max="12033" width="13.1640625" style="4" customWidth="1"/>
    <col min="12034" max="12034" width="12.33203125" style="4" customWidth="1"/>
    <col min="12035" max="12035" width="10.83203125" style="4" customWidth="1"/>
    <col min="12036" max="12036" width="18.1640625" style="4" customWidth="1"/>
    <col min="12037" max="12037" width="10" style="4" customWidth="1"/>
    <col min="12038" max="12038" width="16.1640625" style="4" customWidth="1"/>
    <col min="12039" max="12039" width="13.6640625" style="4" customWidth="1"/>
    <col min="12040" max="12040" width="2.1640625" style="4" customWidth="1"/>
    <col min="12041" max="12041" width="5.1640625" style="4" customWidth="1"/>
    <col min="12042" max="12042" width="25.6640625" style="4" customWidth="1"/>
    <col min="12043" max="12043" width="12" style="4" customWidth="1"/>
    <col min="12044" max="12044" width="29.33203125" style="4" customWidth="1"/>
    <col min="12045" max="12045" width="44.6640625" style="4" customWidth="1"/>
    <col min="12046" max="12055" width="12" style="4" customWidth="1"/>
    <col min="12056" max="12286" width="9.33203125" style="4"/>
    <col min="12287" max="12287" width="0.83203125" style="4" customWidth="1"/>
    <col min="12288" max="12288" width="53.83203125" style="4" customWidth="1"/>
    <col min="12289" max="12289" width="13.1640625" style="4" customWidth="1"/>
    <col min="12290" max="12290" width="12.33203125" style="4" customWidth="1"/>
    <col min="12291" max="12291" width="10.83203125" style="4" customWidth="1"/>
    <col min="12292" max="12292" width="18.1640625" style="4" customWidth="1"/>
    <col min="12293" max="12293" width="10" style="4" customWidth="1"/>
    <col min="12294" max="12294" width="16.1640625" style="4" customWidth="1"/>
    <col min="12295" max="12295" width="13.6640625" style="4" customWidth="1"/>
    <col min="12296" max="12296" width="2.1640625" style="4" customWidth="1"/>
    <col min="12297" max="12297" width="5.1640625" style="4" customWidth="1"/>
    <col min="12298" max="12298" width="25.6640625" style="4" customWidth="1"/>
    <col min="12299" max="12299" width="12" style="4" customWidth="1"/>
    <col min="12300" max="12300" width="29.33203125" style="4" customWidth="1"/>
    <col min="12301" max="12301" width="44.6640625" style="4" customWidth="1"/>
    <col min="12302" max="12311" width="12" style="4" customWidth="1"/>
    <col min="12312" max="12542" width="9.33203125" style="4"/>
    <col min="12543" max="12543" width="0.83203125" style="4" customWidth="1"/>
    <col min="12544" max="12544" width="53.83203125" style="4" customWidth="1"/>
    <col min="12545" max="12545" width="13.1640625" style="4" customWidth="1"/>
    <col min="12546" max="12546" width="12.33203125" style="4" customWidth="1"/>
    <col min="12547" max="12547" width="10.83203125" style="4" customWidth="1"/>
    <col min="12548" max="12548" width="18.1640625" style="4" customWidth="1"/>
    <col min="12549" max="12549" width="10" style="4" customWidth="1"/>
    <col min="12550" max="12550" width="16.1640625" style="4" customWidth="1"/>
    <col min="12551" max="12551" width="13.6640625" style="4" customWidth="1"/>
    <col min="12552" max="12552" width="2.1640625" style="4" customWidth="1"/>
    <col min="12553" max="12553" width="5.1640625" style="4" customWidth="1"/>
    <col min="12554" max="12554" width="25.6640625" style="4" customWidth="1"/>
    <col min="12555" max="12555" width="12" style="4" customWidth="1"/>
    <col min="12556" max="12556" width="29.33203125" style="4" customWidth="1"/>
    <col min="12557" max="12557" width="44.6640625" style="4" customWidth="1"/>
    <col min="12558" max="12567" width="12" style="4" customWidth="1"/>
    <col min="12568" max="12798" width="9.33203125" style="4"/>
    <col min="12799" max="12799" width="0.83203125" style="4" customWidth="1"/>
    <col min="12800" max="12800" width="53.83203125" style="4" customWidth="1"/>
    <col min="12801" max="12801" width="13.1640625" style="4" customWidth="1"/>
    <col min="12802" max="12802" width="12.33203125" style="4" customWidth="1"/>
    <col min="12803" max="12803" width="10.83203125" style="4" customWidth="1"/>
    <col min="12804" max="12804" width="18.1640625" style="4" customWidth="1"/>
    <col min="12805" max="12805" width="10" style="4" customWidth="1"/>
    <col min="12806" max="12806" width="16.1640625" style="4" customWidth="1"/>
    <col min="12807" max="12807" width="13.6640625" style="4" customWidth="1"/>
    <col min="12808" max="12808" width="2.1640625" style="4" customWidth="1"/>
    <col min="12809" max="12809" width="5.1640625" style="4" customWidth="1"/>
    <col min="12810" max="12810" width="25.6640625" style="4" customWidth="1"/>
    <col min="12811" max="12811" width="12" style="4" customWidth="1"/>
    <col min="12812" max="12812" width="29.33203125" style="4" customWidth="1"/>
    <col min="12813" max="12813" width="44.6640625" style="4" customWidth="1"/>
    <col min="12814" max="12823" width="12" style="4" customWidth="1"/>
    <col min="12824" max="13054" width="9.33203125" style="4"/>
    <col min="13055" max="13055" width="0.83203125" style="4" customWidth="1"/>
    <col min="13056" max="13056" width="53.83203125" style="4" customWidth="1"/>
    <col min="13057" max="13057" width="13.1640625" style="4" customWidth="1"/>
    <col min="13058" max="13058" width="12.33203125" style="4" customWidth="1"/>
    <col min="13059" max="13059" width="10.83203125" style="4" customWidth="1"/>
    <col min="13060" max="13060" width="18.1640625" style="4" customWidth="1"/>
    <col min="13061" max="13061" width="10" style="4" customWidth="1"/>
    <col min="13062" max="13062" width="16.1640625" style="4" customWidth="1"/>
    <col min="13063" max="13063" width="13.6640625" style="4" customWidth="1"/>
    <col min="13064" max="13064" width="2.1640625" style="4" customWidth="1"/>
    <col min="13065" max="13065" width="5.1640625" style="4" customWidth="1"/>
    <col min="13066" max="13066" width="25.6640625" style="4" customWidth="1"/>
    <col min="13067" max="13067" width="12" style="4" customWidth="1"/>
    <col min="13068" max="13068" width="29.33203125" style="4" customWidth="1"/>
    <col min="13069" max="13069" width="44.6640625" style="4" customWidth="1"/>
    <col min="13070" max="13079" width="12" style="4" customWidth="1"/>
    <col min="13080" max="13310" width="9.33203125" style="4"/>
    <col min="13311" max="13311" width="0.83203125" style="4" customWidth="1"/>
    <col min="13312" max="13312" width="53.83203125" style="4" customWidth="1"/>
    <col min="13313" max="13313" width="13.1640625" style="4" customWidth="1"/>
    <col min="13314" max="13314" width="12.33203125" style="4" customWidth="1"/>
    <col min="13315" max="13315" width="10.83203125" style="4" customWidth="1"/>
    <col min="13316" max="13316" width="18.1640625" style="4" customWidth="1"/>
    <col min="13317" max="13317" width="10" style="4" customWidth="1"/>
    <col min="13318" max="13318" width="16.1640625" style="4" customWidth="1"/>
    <col min="13319" max="13319" width="13.6640625" style="4" customWidth="1"/>
    <col min="13320" max="13320" width="2.1640625" style="4" customWidth="1"/>
    <col min="13321" max="13321" width="5.1640625" style="4" customWidth="1"/>
    <col min="13322" max="13322" width="25.6640625" style="4" customWidth="1"/>
    <col min="13323" max="13323" width="12" style="4" customWidth="1"/>
    <col min="13324" max="13324" width="29.33203125" style="4" customWidth="1"/>
    <col min="13325" max="13325" width="44.6640625" style="4" customWidth="1"/>
    <col min="13326" max="13335" width="12" style="4" customWidth="1"/>
    <col min="13336" max="13566" width="9.33203125" style="4"/>
    <col min="13567" max="13567" width="0.83203125" style="4" customWidth="1"/>
    <col min="13568" max="13568" width="53.83203125" style="4" customWidth="1"/>
    <col min="13569" max="13569" width="13.1640625" style="4" customWidth="1"/>
    <col min="13570" max="13570" width="12.33203125" style="4" customWidth="1"/>
    <col min="13571" max="13571" width="10.83203125" style="4" customWidth="1"/>
    <col min="13572" max="13572" width="18.1640625" style="4" customWidth="1"/>
    <col min="13573" max="13573" width="10" style="4" customWidth="1"/>
    <col min="13574" max="13574" width="16.1640625" style="4" customWidth="1"/>
    <col min="13575" max="13575" width="13.6640625" style="4" customWidth="1"/>
    <col min="13576" max="13576" width="2.1640625" style="4" customWidth="1"/>
    <col min="13577" max="13577" width="5.1640625" style="4" customWidth="1"/>
    <col min="13578" max="13578" width="25.6640625" style="4" customWidth="1"/>
    <col min="13579" max="13579" width="12" style="4" customWidth="1"/>
    <col min="13580" max="13580" width="29.33203125" style="4" customWidth="1"/>
    <col min="13581" max="13581" width="44.6640625" style="4" customWidth="1"/>
    <col min="13582" max="13591" width="12" style="4" customWidth="1"/>
    <col min="13592" max="13822" width="9.33203125" style="4"/>
    <col min="13823" max="13823" width="0.83203125" style="4" customWidth="1"/>
    <col min="13824" max="13824" width="53.83203125" style="4" customWidth="1"/>
    <col min="13825" max="13825" width="13.1640625" style="4" customWidth="1"/>
    <col min="13826" max="13826" width="12.33203125" style="4" customWidth="1"/>
    <col min="13827" max="13827" width="10.83203125" style="4" customWidth="1"/>
    <col min="13828" max="13828" width="18.1640625" style="4" customWidth="1"/>
    <col min="13829" max="13829" width="10" style="4" customWidth="1"/>
    <col min="13830" max="13830" width="16.1640625" style="4" customWidth="1"/>
    <col min="13831" max="13831" width="13.6640625" style="4" customWidth="1"/>
    <col min="13832" max="13832" width="2.1640625" style="4" customWidth="1"/>
    <col min="13833" max="13833" width="5.1640625" style="4" customWidth="1"/>
    <col min="13834" max="13834" width="25.6640625" style="4" customWidth="1"/>
    <col min="13835" max="13835" width="12" style="4" customWidth="1"/>
    <col min="13836" max="13836" width="29.33203125" style="4" customWidth="1"/>
    <col min="13837" max="13837" width="44.6640625" style="4" customWidth="1"/>
    <col min="13838" max="13847" width="12" style="4" customWidth="1"/>
    <col min="13848" max="14078" width="9.33203125" style="4"/>
    <col min="14079" max="14079" width="0.83203125" style="4" customWidth="1"/>
    <col min="14080" max="14080" width="53.83203125" style="4" customWidth="1"/>
    <col min="14081" max="14081" width="13.1640625" style="4" customWidth="1"/>
    <col min="14082" max="14082" width="12.33203125" style="4" customWidth="1"/>
    <col min="14083" max="14083" width="10.83203125" style="4" customWidth="1"/>
    <col min="14084" max="14084" width="18.1640625" style="4" customWidth="1"/>
    <col min="14085" max="14085" width="10" style="4" customWidth="1"/>
    <col min="14086" max="14086" width="16.1640625" style="4" customWidth="1"/>
    <col min="14087" max="14087" width="13.6640625" style="4" customWidth="1"/>
    <col min="14088" max="14088" width="2.1640625" style="4" customWidth="1"/>
    <col min="14089" max="14089" width="5.1640625" style="4" customWidth="1"/>
    <col min="14090" max="14090" width="25.6640625" style="4" customWidth="1"/>
    <col min="14091" max="14091" width="12" style="4" customWidth="1"/>
    <col min="14092" max="14092" width="29.33203125" style="4" customWidth="1"/>
    <col min="14093" max="14093" width="44.6640625" style="4" customWidth="1"/>
    <col min="14094" max="14103" width="12" style="4" customWidth="1"/>
    <col min="14104" max="14334" width="9.33203125" style="4"/>
    <col min="14335" max="14335" width="0.83203125" style="4" customWidth="1"/>
    <col min="14336" max="14336" width="53.83203125" style="4" customWidth="1"/>
    <col min="14337" max="14337" width="13.1640625" style="4" customWidth="1"/>
    <col min="14338" max="14338" width="12.33203125" style="4" customWidth="1"/>
    <col min="14339" max="14339" width="10.83203125" style="4" customWidth="1"/>
    <col min="14340" max="14340" width="18.1640625" style="4" customWidth="1"/>
    <col min="14341" max="14341" width="10" style="4" customWidth="1"/>
    <col min="14342" max="14342" width="16.1640625" style="4" customWidth="1"/>
    <col min="14343" max="14343" width="13.6640625" style="4" customWidth="1"/>
    <col min="14344" max="14344" width="2.1640625" style="4" customWidth="1"/>
    <col min="14345" max="14345" width="5.1640625" style="4" customWidth="1"/>
    <col min="14346" max="14346" width="25.6640625" style="4" customWidth="1"/>
    <col min="14347" max="14347" width="12" style="4" customWidth="1"/>
    <col min="14348" max="14348" width="29.33203125" style="4" customWidth="1"/>
    <col min="14349" max="14349" width="44.6640625" style="4" customWidth="1"/>
    <col min="14350" max="14359" width="12" style="4" customWidth="1"/>
    <col min="14360" max="14590" width="9.33203125" style="4"/>
    <col min="14591" max="14591" width="0.83203125" style="4" customWidth="1"/>
    <col min="14592" max="14592" width="53.83203125" style="4" customWidth="1"/>
    <col min="14593" max="14593" width="13.1640625" style="4" customWidth="1"/>
    <col min="14594" max="14594" width="12.33203125" style="4" customWidth="1"/>
    <col min="14595" max="14595" width="10.83203125" style="4" customWidth="1"/>
    <col min="14596" max="14596" width="18.1640625" style="4" customWidth="1"/>
    <col min="14597" max="14597" width="10" style="4" customWidth="1"/>
    <col min="14598" max="14598" width="16.1640625" style="4" customWidth="1"/>
    <col min="14599" max="14599" width="13.6640625" style="4" customWidth="1"/>
    <col min="14600" max="14600" width="2.1640625" style="4" customWidth="1"/>
    <col min="14601" max="14601" width="5.1640625" style="4" customWidth="1"/>
    <col min="14602" max="14602" width="25.6640625" style="4" customWidth="1"/>
    <col min="14603" max="14603" width="12" style="4" customWidth="1"/>
    <col min="14604" max="14604" width="29.33203125" style="4" customWidth="1"/>
    <col min="14605" max="14605" width="44.6640625" style="4" customWidth="1"/>
    <col min="14606" max="14615" width="12" style="4" customWidth="1"/>
    <col min="14616" max="14846" width="9.33203125" style="4"/>
    <col min="14847" max="14847" width="0.83203125" style="4" customWidth="1"/>
    <col min="14848" max="14848" width="53.83203125" style="4" customWidth="1"/>
    <col min="14849" max="14849" width="13.1640625" style="4" customWidth="1"/>
    <col min="14850" max="14850" width="12.33203125" style="4" customWidth="1"/>
    <col min="14851" max="14851" width="10.83203125" style="4" customWidth="1"/>
    <col min="14852" max="14852" width="18.1640625" style="4" customWidth="1"/>
    <col min="14853" max="14853" width="10" style="4" customWidth="1"/>
    <col min="14854" max="14854" width="16.1640625" style="4" customWidth="1"/>
    <col min="14855" max="14855" width="13.6640625" style="4" customWidth="1"/>
    <col min="14856" max="14856" width="2.1640625" style="4" customWidth="1"/>
    <col min="14857" max="14857" width="5.1640625" style="4" customWidth="1"/>
    <col min="14858" max="14858" width="25.6640625" style="4" customWidth="1"/>
    <col min="14859" max="14859" width="12" style="4" customWidth="1"/>
    <col min="14860" max="14860" width="29.33203125" style="4" customWidth="1"/>
    <col min="14861" max="14861" width="44.6640625" style="4" customWidth="1"/>
    <col min="14862" max="14871" width="12" style="4" customWidth="1"/>
    <col min="14872" max="15102" width="9.33203125" style="4"/>
    <col min="15103" max="15103" width="0.83203125" style="4" customWidth="1"/>
    <col min="15104" max="15104" width="53.83203125" style="4" customWidth="1"/>
    <col min="15105" max="15105" width="13.1640625" style="4" customWidth="1"/>
    <col min="15106" max="15106" width="12.33203125" style="4" customWidth="1"/>
    <col min="15107" max="15107" width="10.83203125" style="4" customWidth="1"/>
    <col min="15108" max="15108" width="18.1640625" style="4" customWidth="1"/>
    <col min="15109" max="15109" width="10" style="4" customWidth="1"/>
    <col min="15110" max="15110" width="16.1640625" style="4" customWidth="1"/>
    <col min="15111" max="15111" width="13.6640625" style="4" customWidth="1"/>
    <col min="15112" max="15112" width="2.1640625" style="4" customWidth="1"/>
    <col min="15113" max="15113" width="5.1640625" style="4" customWidth="1"/>
    <col min="15114" max="15114" width="25.6640625" style="4" customWidth="1"/>
    <col min="15115" max="15115" width="12" style="4" customWidth="1"/>
    <col min="15116" max="15116" width="29.33203125" style="4" customWidth="1"/>
    <col min="15117" max="15117" width="44.6640625" style="4" customWidth="1"/>
    <col min="15118" max="15127" width="12" style="4" customWidth="1"/>
    <col min="15128" max="15358" width="9.33203125" style="4"/>
    <col min="15359" max="15359" width="0.83203125" style="4" customWidth="1"/>
    <col min="15360" max="15360" width="53.83203125" style="4" customWidth="1"/>
    <col min="15361" max="15361" width="13.1640625" style="4" customWidth="1"/>
    <col min="15362" max="15362" width="12.33203125" style="4" customWidth="1"/>
    <col min="15363" max="15363" width="10.83203125" style="4" customWidth="1"/>
    <col min="15364" max="15364" width="18.1640625" style="4" customWidth="1"/>
    <col min="15365" max="15365" width="10" style="4" customWidth="1"/>
    <col min="15366" max="15366" width="16.1640625" style="4" customWidth="1"/>
    <col min="15367" max="15367" width="13.6640625" style="4" customWidth="1"/>
    <col min="15368" max="15368" width="2.1640625" style="4" customWidth="1"/>
    <col min="15369" max="15369" width="5.1640625" style="4" customWidth="1"/>
    <col min="15370" max="15370" width="25.6640625" style="4" customWidth="1"/>
    <col min="15371" max="15371" width="12" style="4" customWidth="1"/>
    <col min="15372" max="15372" width="29.33203125" style="4" customWidth="1"/>
    <col min="15373" max="15373" width="44.6640625" style="4" customWidth="1"/>
    <col min="15374" max="15383" width="12" style="4" customWidth="1"/>
    <col min="15384" max="15614" width="9.33203125" style="4"/>
    <col min="15615" max="15615" width="0.83203125" style="4" customWidth="1"/>
    <col min="15616" max="15616" width="53.83203125" style="4" customWidth="1"/>
    <col min="15617" max="15617" width="13.1640625" style="4" customWidth="1"/>
    <col min="15618" max="15618" width="12.33203125" style="4" customWidth="1"/>
    <col min="15619" max="15619" width="10.83203125" style="4" customWidth="1"/>
    <col min="15620" max="15620" width="18.1640625" style="4" customWidth="1"/>
    <col min="15621" max="15621" width="10" style="4" customWidth="1"/>
    <col min="15622" max="15622" width="16.1640625" style="4" customWidth="1"/>
    <col min="15623" max="15623" width="13.6640625" style="4" customWidth="1"/>
    <col min="15624" max="15624" width="2.1640625" style="4" customWidth="1"/>
    <col min="15625" max="15625" width="5.1640625" style="4" customWidth="1"/>
    <col min="15626" max="15626" width="25.6640625" style="4" customWidth="1"/>
    <col min="15627" max="15627" width="12" style="4" customWidth="1"/>
    <col min="15628" max="15628" width="29.33203125" style="4" customWidth="1"/>
    <col min="15629" max="15629" width="44.6640625" style="4" customWidth="1"/>
    <col min="15630" max="15639" width="12" style="4" customWidth="1"/>
    <col min="15640" max="15870" width="9.33203125" style="4"/>
    <col min="15871" max="15871" width="0.83203125" style="4" customWidth="1"/>
    <col min="15872" max="15872" width="53.83203125" style="4" customWidth="1"/>
    <col min="15873" max="15873" width="13.1640625" style="4" customWidth="1"/>
    <col min="15874" max="15874" width="12.33203125" style="4" customWidth="1"/>
    <col min="15875" max="15875" width="10.83203125" style="4" customWidth="1"/>
    <col min="15876" max="15876" width="18.1640625" style="4" customWidth="1"/>
    <col min="15877" max="15877" width="10" style="4" customWidth="1"/>
    <col min="15878" max="15878" width="16.1640625" style="4" customWidth="1"/>
    <col min="15879" max="15879" width="13.6640625" style="4" customWidth="1"/>
    <col min="15880" max="15880" width="2.1640625" style="4" customWidth="1"/>
    <col min="15881" max="15881" width="5.1640625" style="4" customWidth="1"/>
    <col min="15882" max="15882" width="25.6640625" style="4" customWidth="1"/>
    <col min="15883" max="15883" width="12" style="4" customWidth="1"/>
    <col min="15884" max="15884" width="29.33203125" style="4" customWidth="1"/>
    <col min="15885" max="15885" width="44.6640625" style="4" customWidth="1"/>
    <col min="15886" max="15895" width="12" style="4" customWidth="1"/>
    <col min="15896" max="16126" width="9.33203125" style="4"/>
    <col min="16127" max="16127" width="0.83203125" style="4" customWidth="1"/>
    <col min="16128" max="16128" width="53.83203125" style="4" customWidth="1"/>
    <col min="16129" max="16129" width="13.1640625" style="4" customWidth="1"/>
    <col min="16130" max="16130" width="12.33203125" style="4" customWidth="1"/>
    <col min="16131" max="16131" width="10.83203125" style="4" customWidth="1"/>
    <col min="16132" max="16132" width="18.1640625" style="4" customWidth="1"/>
    <col min="16133" max="16133" width="10" style="4" customWidth="1"/>
    <col min="16134" max="16134" width="16.1640625" style="4" customWidth="1"/>
    <col min="16135" max="16135" width="13.6640625" style="4" customWidth="1"/>
    <col min="16136" max="16136" width="2.1640625" style="4" customWidth="1"/>
    <col min="16137" max="16137" width="5.1640625" style="4" customWidth="1"/>
    <col min="16138" max="16138" width="25.6640625" style="4" customWidth="1"/>
    <col min="16139" max="16139" width="12" style="4" customWidth="1"/>
    <col min="16140" max="16140" width="29.33203125" style="4" customWidth="1"/>
    <col min="16141" max="16141" width="44.6640625" style="4" customWidth="1"/>
    <col min="16142" max="16151" width="12" style="4" customWidth="1"/>
    <col min="16152" max="16384" width="9.33203125" style="4"/>
  </cols>
  <sheetData>
    <row r="1" spans="2:17" ht="15" customHeight="1" x14ac:dyDescent="0.2">
      <c r="C1" s="2">
        <f>C6+C39+C66+C93</f>
        <v>1</v>
      </c>
    </row>
    <row r="2" spans="2:17" ht="23.25" customHeight="1" x14ac:dyDescent="0.3">
      <c r="B2" s="94" t="s">
        <v>0</v>
      </c>
      <c r="C2" s="103" t="s">
        <v>1</v>
      </c>
      <c r="D2" s="96" t="s">
        <v>2</v>
      </c>
      <c r="E2" s="97"/>
      <c r="F2" s="97"/>
      <c r="G2" s="97"/>
      <c r="H2" s="98"/>
      <c r="I2" s="88" t="s">
        <v>113</v>
      </c>
      <c r="J2" s="88"/>
      <c r="K2" s="88"/>
      <c r="L2" s="88"/>
      <c r="M2" s="88"/>
    </row>
    <row r="3" spans="2:17" ht="32.25" customHeight="1" x14ac:dyDescent="0.2">
      <c r="B3" s="20">
        <f>G122</f>
        <v>0</v>
      </c>
      <c r="C3" s="104"/>
      <c r="D3" s="96" t="s">
        <v>3</v>
      </c>
      <c r="E3" s="98"/>
      <c r="F3" s="96" t="s">
        <v>4</v>
      </c>
      <c r="G3" s="98"/>
      <c r="H3" s="99" t="s">
        <v>5</v>
      </c>
      <c r="I3" s="89" t="s">
        <v>111</v>
      </c>
      <c r="J3" s="90"/>
      <c r="K3" s="90"/>
      <c r="L3" s="90"/>
      <c r="M3" s="90"/>
      <c r="N3" s="31"/>
      <c r="O3" s="31"/>
      <c r="P3" s="31"/>
      <c r="Q3" s="31"/>
    </row>
    <row r="4" spans="2:17" ht="52.5" customHeight="1" x14ac:dyDescent="0.2">
      <c r="B4" s="95" t="s">
        <v>6</v>
      </c>
      <c r="C4" s="105" t="s">
        <v>7</v>
      </c>
      <c r="D4" s="101" t="s">
        <v>8</v>
      </c>
      <c r="E4" s="101" t="s">
        <v>110</v>
      </c>
      <c r="F4" s="101" t="s">
        <v>9</v>
      </c>
      <c r="G4" s="100" t="s">
        <v>10</v>
      </c>
      <c r="H4" s="102"/>
      <c r="I4" s="90"/>
      <c r="J4" s="90"/>
      <c r="K4" s="90"/>
      <c r="L4" s="90"/>
      <c r="M4" s="90"/>
      <c r="N4" s="31"/>
      <c r="O4" s="31"/>
      <c r="P4" s="31"/>
      <c r="Q4" s="31"/>
    </row>
    <row r="5" spans="2:17" ht="6.75" customHeight="1" thickBot="1" x14ac:dyDescent="0.25"/>
    <row r="6" spans="2:17" ht="21.75" customHeight="1" x14ac:dyDescent="0.3">
      <c r="B6" s="5" t="s">
        <v>117</v>
      </c>
      <c r="C6" s="40">
        <f>SUM(C7:C36)</f>
        <v>0.28999999999999998</v>
      </c>
      <c r="D6" s="41">
        <f>SUM(D7:D36)</f>
        <v>16</v>
      </c>
      <c r="E6" s="41">
        <f>SUM(E7:E36)</f>
        <v>13</v>
      </c>
      <c r="F6" s="42">
        <f>SUM(F7:F36)</f>
        <v>0.96000000000000008</v>
      </c>
      <c r="G6" s="42">
        <f>SUM(G7:G36)</f>
        <v>0.85</v>
      </c>
      <c r="H6" s="39">
        <f t="shared" ref="H6" si="0">G6/F6</f>
        <v>0.88541666666666652</v>
      </c>
      <c r="I6" s="91" t="s">
        <v>114</v>
      </c>
      <c r="J6" s="92"/>
      <c r="K6" s="92"/>
      <c r="L6" s="92"/>
      <c r="M6" s="93"/>
      <c r="N6" s="6"/>
    </row>
    <row r="7" spans="2:17" collapsed="1" x14ac:dyDescent="0.2">
      <c r="B7" s="57" t="s">
        <v>112</v>
      </c>
      <c r="C7" s="43">
        <v>7.0000000000000007E-2</v>
      </c>
      <c r="D7" s="44">
        <v>2</v>
      </c>
      <c r="E7" s="45">
        <v>2</v>
      </c>
      <c r="F7" s="46">
        <f>D7*C7</f>
        <v>0.14000000000000001</v>
      </c>
      <c r="G7" s="47">
        <f>C7*E7</f>
        <v>0.14000000000000001</v>
      </c>
      <c r="H7" s="48">
        <f>G7/F7</f>
        <v>1</v>
      </c>
      <c r="I7" s="79" t="s">
        <v>109</v>
      </c>
      <c r="J7" s="80"/>
      <c r="K7" s="80"/>
      <c r="L7" s="80"/>
      <c r="M7" s="81"/>
    </row>
    <row r="8" spans="2:17" hidden="1" outlineLevel="1" x14ac:dyDescent="0.2">
      <c r="B8" s="16"/>
      <c r="C8" s="17"/>
      <c r="D8" s="17"/>
      <c r="E8" s="17"/>
      <c r="F8" s="17"/>
      <c r="G8" s="17"/>
      <c r="H8" s="17"/>
      <c r="I8" s="82">
        <v>1</v>
      </c>
      <c r="J8" s="69" t="s">
        <v>11</v>
      </c>
      <c r="K8" s="69"/>
      <c r="L8" s="69"/>
      <c r="M8" s="70"/>
      <c r="O8" s="22">
        <f>F13</f>
        <v>0.36</v>
      </c>
      <c r="P8" s="4">
        <v>0.14000000000000001</v>
      </c>
      <c r="Q8" s="21">
        <f>P8/O8</f>
        <v>0.38888888888888895</v>
      </c>
    </row>
    <row r="9" spans="2:17" hidden="1" outlineLevel="1" x14ac:dyDescent="0.2">
      <c r="B9" s="16"/>
      <c r="C9" s="17"/>
      <c r="D9" s="17"/>
      <c r="E9" s="17"/>
      <c r="F9" s="17"/>
      <c r="G9" s="17"/>
      <c r="H9" s="17"/>
      <c r="I9" s="82">
        <v>2</v>
      </c>
      <c r="J9" s="69" t="s">
        <v>12</v>
      </c>
      <c r="K9" s="69"/>
      <c r="L9" s="69"/>
      <c r="M9" s="70"/>
      <c r="O9" s="22"/>
      <c r="Q9" s="21"/>
    </row>
    <row r="10" spans="2:17" hidden="1" outlineLevel="1" x14ac:dyDescent="0.2">
      <c r="B10" s="16"/>
      <c r="C10" s="17"/>
      <c r="D10" s="17"/>
      <c r="E10" s="17"/>
      <c r="F10" s="17"/>
      <c r="G10" s="17"/>
      <c r="H10" s="17"/>
      <c r="I10" s="82">
        <v>3</v>
      </c>
      <c r="J10" s="69" t="s">
        <v>13</v>
      </c>
      <c r="K10" s="69"/>
      <c r="L10" s="69"/>
      <c r="M10" s="70"/>
      <c r="O10" s="22"/>
      <c r="Q10" s="21"/>
    </row>
    <row r="11" spans="2:17" hidden="1" outlineLevel="1" x14ac:dyDescent="0.2">
      <c r="B11" s="16"/>
      <c r="C11" s="17"/>
      <c r="D11" s="17"/>
      <c r="E11" s="17"/>
      <c r="F11" s="17"/>
      <c r="G11" s="17"/>
      <c r="H11" s="17"/>
      <c r="I11" s="82">
        <v>4</v>
      </c>
      <c r="J11" s="69" t="s">
        <v>14</v>
      </c>
      <c r="K11" s="69"/>
      <c r="L11" s="69"/>
      <c r="M11" s="70"/>
      <c r="O11" s="22"/>
      <c r="Q11" s="21"/>
    </row>
    <row r="12" spans="2:17" hidden="1" outlineLevel="1" x14ac:dyDescent="0.2">
      <c r="B12" s="58"/>
      <c r="C12" s="52"/>
      <c r="D12" s="52"/>
      <c r="E12" s="52"/>
      <c r="F12" s="52"/>
      <c r="G12" s="52"/>
      <c r="H12" s="17"/>
      <c r="I12" s="83">
        <v>5</v>
      </c>
      <c r="J12" s="71" t="s">
        <v>15</v>
      </c>
      <c r="K12" s="71"/>
      <c r="L12" s="71"/>
      <c r="M12" s="72"/>
      <c r="O12" s="22"/>
      <c r="Q12" s="21"/>
    </row>
    <row r="13" spans="2:17" ht="18.75" customHeight="1" collapsed="1" x14ac:dyDescent="0.2">
      <c r="B13" s="57" t="s">
        <v>16</v>
      </c>
      <c r="C13" s="43">
        <v>0.09</v>
      </c>
      <c r="D13" s="44">
        <v>4</v>
      </c>
      <c r="E13" s="45">
        <v>5</v>
      </c>
      <c r="F13" s="46">
        <f>D13*C13</f>
        <v>0.36</v>
      </c>
      <c r="G13" s="47">
        <f>C13*E13</f>
        <v>0.44999999999999996</v>
      </c>
      <c r="H13" s="48">
        <f t="shared" ref="H13:H31" si="1">G13/F13</f>
        <v>1.25</v>
      </c>
      <c r="I13" s="79" t="s">
        <v>17</v>
      </c>
      <c r="J13" s="80"/>
      <c r="K13" s="80"/>
      <c r="L13" s="80"/>
      <c r="M13" s="81"/>
      <c r="O13" s="22"/>
      <c r="Q13" s="21"/>
    </row>
    <row r="14" spans="2:17" ht="18.75" hidden="1" customHeight="1" outlineLevel="1" x14ac:dyDescent="0.2">
      <c r="B14" s="16"/>
      <c r="C14" s="17"/>
      <c r="D14" s="17"/>
      <c r="E14" s="17"/>
      <c r="F14" s="17"/>
      <c r="G14" s="17"/>
      <c r="H14" s="17"/>
      <c r="I14" s="82">
        <v>1</v>
      </c>
      <c r="J14" s="69" t="s">
        <v>18</v>
      </c>
      <c r="K14" s="69"/>
      <c r="L14" s="69"/>
      <c r="M14" s="70"/>
    </row>
    <row r="15" spans="2:17" hidden="1" outlineLevel="1" x14ac:dyDescent="0.2">
      <c r="B15" s="16"/>
      <c r="C15" s="17"/>
      <c r="D15" s="17"/>
      <c r="E15" s="17"/>
      <c r="F15" s="17"/>
      <c r="G15" s="17"/>
      <c r="H15" s="17"/>
      <c r="I15" s="82">
        <v>2</v>
      </c>
      <c r="J15" s="69" t="s">
        <v>19</v>
      </c>
      <c r="K15" s="69"/>
      <c r="L15" s="69"/>
      <c r="M15" s="70"/>
    </row>
    <row r="16" spans="2:17" ht="18.75" hidden="1" customHeight="1" outlineLevel="1" x14ac:dyDescent="0.2">
      <c r="B16" s="16"/>
      <c r="C16" s="17"/>
      <c r="D16" s="17"/>
      <c r="E16" s="17"/>
      <c r="F16" s="17"/>
      <c r="G16" s="17"/>
      <c r="H16" s="17"/>
      <c r="I16" s="82">
        <v>3</v>
      </c>
      <c r="J16" s="69" t="s">
        <v>20</v>
      </c>
      <c r="K16" s="69"/>
      <c r="L16" s="69"/>
      <c r="M16" s="70"/>
    </row>
    <row r="17" spans="2:13" ht="18.75" hidden="1" customHeight="1" outlineLevel="1" x14ac:dyDescent="0.2">
      <c r="B17" s="16"/>
      <c r="C17" s="17"/>
      <c r="D17" s="17"/>
      <c r="E17" s="17"/>
      <c r="F17" s="17"/>
      <c r="G17" s="17"/>
      <c r="H17" s="17"/>
      <c r="I17" s="82">
        <v>4</v>
      </c>
      <c r="J17" s="69" t="s">
        <v>21</v>
      </c>
      <c r="K17" s="69"/>
      <c r="L17" s="69"/>
      <c r="M17" s="70"/>
    </row>
    <row r="18" spans="2:13" ht="19.5" hidden="1" customHeight="1" outlineLevel="1" x14ac:dyDescent="0.2">
      <c r="B18" s="58"/>
      <c r="C18" s="52"/>
      <c r="D18" s="52"/>
      <c r="E18" s="52"/>
      <c r="F18" s="52"/>
      <c r="G18" s="52"/>
      <c r="H18" s="17"/>
      <c r="I18" s="83">
        <v>5</v>
      </c>
      <c r="J18" s="71" t="s">
        <v>22</v>
      </c>
      <c r="K18" s="71"/>
      <c r="L18" s="71"/>
      <c r="M18" s="72"/>
    </row>
    <row r="19" spans="2:13" ht="18.75" customHeight="1" collapsed="1" x14ac:dyDescent="0.2">
      <c r="B19" s="57" t="s">
        <v>23</v>
      </c>
      <c r="C19" s="43">
        <v>0.06</v>
      </c>
      <c r="D19" s="44">
        <v>4</v>
      </c>
      <c r="E19" s="45">
        <v>2</v>
      </c>
      <c r="F19" s="46">
        <f>D19*C19</f>
        <v>0.24</v>
      </c>
      <c r="G19" s="47">
        <f>C19*E19</f>
        <v>0.12</v>
      </c>
      <c r="H19" s="48">
        <f t="shared" si="1"/>
        <v>0.5</v>
      </c>
      <c r="I19" s="79" t="s">
        <v>24</v>
      </c>
      <c r="J19" s="80"/>
      <c r="K19" s="80"/>
      <c r="L19" s="80"/>
      <c r="M19" s="81"/>
    </row>
    <row r="20" spans="2:13" ht="18.75" hidden="1" customHeight="1" outlineLevel="1" x14ac:dyDescent="0.2">
      <c r="B20" s="16"/>
      <c r="C20" s="17"/>
      <c r="D20" s="17"/>
      <c r="E20" s="17"/>
      <c r="F20" s="17"/>
      <c r="G20" s="17"/>
      <c r="H20" s="17"/>
      <c r="I20" s="82">
        <v>1</v>
      </c>
      <c r="J20" s="69" t="s">
        <v>25</v>
      </c>
      <c r="K20" s="69"/>
      <c r="L20" s="69"/>
      <c r="M20" s="70"/>
    </row>
    <row r="21" spans="2:13" ht="18.75" hidden="1" customHeight="1" outlineLevel="1" x14ac:dyDescent="0.2">
      <c r="B21" s="16"/>
      <c r="C21" s="17"/>
      <c r="D21" s="17"/>
      <c r="E21" s="17"/>
      <c r="F21" s="17"/>
      <c r="G21" s="17"/>
      <c r="H21" s="17"/>
      <c r="I21" s="82">
        <v>2</v>
      </c>
      <c r="J21" s="69" t="s">
        <v>26</v>
      </c>
      <c r="K21" s="69"/>
      <c r="L21" s="69"/>
      <c r="M21" s="70"/>
    </row>
    <row r="22" spans="2:13" ht="18.75" hidden="1" customHeight="1" outlineLevel="1" x14ac:dyDescent="0.2">
      <c r="B22" s="16"/>
      <c r="C22" s="17"/>
      <c r="D22" s="17"/>
      <c r="E22" s="17"/>
      <c r="F22" s="17"/>
      <c r="G22" s="17"/>
      <c r="H22" s="17"/>
      <c r="I22" s="82">
        <v>3</v>
      </c>
      <c r="J22" s="69" t="s">
        <v>27</v>
      </c>
      <c r="K22" s="69"/>
      <c r="L22" s="69"/>
      <c r="M22" s="70"/>
    </row>
    <row r="23" spans="2:13" ht="18.75" hidden="1" customHeight="1" outlineLevel="1" x14ac:dyDescent="0.2">
      <c r="B23" s="16"/>
      <c r="C23" s="17"/>
      <c r="D23" s="17"/>
      <c r="E23" s="17"/>
      <c r="F23" s="17"/>
      <c r="G23" s="17"/>
      <c r="H23" s="17"/>
      <c r="I23" s="82">
        <v>4</v>
      </c>
      <c r="J23" s="69" t="s">
        <v>28</v>
      </c>
      <c r="K23" s="69"/>
      <c r="L23" s="69"/>
      <c r="M23" s="70"/>
    </row>
    <row r="24" spans="2:13" ht="19.5" hidden="1" customHeight="1" outlineLevel="1" x14ac:dyDescent="0.2">
      <c r="B24" s="58"/>
      <c r="C24" s="52"/>
      <c r="D24" s="52"/>
      <c r="E24" s="52"/>
      <c r="F24" s="52"/>
      <c r="G24" s="52"/>
      <c r="H24" s="17"/>
      <c r="I24" s="83">
        <v>5</v>
      </c>
      <c r="J24" s="71" t="s">
        <v>29</v>
      </c>
      <c r="K24" s="71"/>
      <c r="L24" s="71"/>
      <c r="M24" s="72"/>
    </row>
    <row r="25" spans="2:13" ht="18.75" customHeight="1" collapsed="1" x14ac:dyDescent="0.2">
      <c r="B25" s="57" t="s">
        <v>30</v>
      </c>
      <c r="C25" s="43">
        <v>0.03</v>
      </c>
      <c r="D25" s="44">
        <v>2</v>
      </c>
      <c r="E25" s="45">
        <v>2</v>
      </c>
      <c r="F25" s="46">
        <f>D25*C25</f>
        <v>0.06</v>
      </c>
      <c r="G25" s="47">
        <f>C25*E25</f>
        <v>0.06</v>
      </c>
      <c r="H25" s="48">
        <f t="shared" si="1"/>
        <v>1</v>
      </c>
      <c r="I25" s="79" t="s">
        <v>31</v>
      </c>
      <c r="J25" s="80"/>
      <c r="K25" s="80"/>
      <c r="L25" s="80"/>
      <c r="M25" s="81"/>
    </row>
    <row r="26" spans="2:13" ht="18.75" hidden="1" customHeight="1" outlineLevel="1" x14ac:dyDescent="0.2">
      <c r="B26" s="16"/>
      <c r="C26" s="17"/>
      <c r="D26" s="17"/>
      <c r="E26" s="17"/>
      <c r="F26" s="17"/>
      <c r="G26" s="17"/>
      <c r="H26" s="17"/>
      <c r="I26" s="82">
        <v>1</v>
      </c>
      <c r="J26" s="69" t="s">
        <v>32</v>
      </c>
      <c r="K26" s="69"/>
      <c r="L26" s="69"/>
      <c r="M26" s="70"/>
    </row>
    <row r="27" spans="2:13" ht="18.75" hidden="1" customHeight="1" outlineLevel="1" x14ac:dyDescent="0.2">
      <c r="B27" s="16"/>
      <c r="C27" s="17"/>
      <c r="D27" s="17"/>
      <c r="E27" s="17"/>
      <c r="F27" s="17"/>
      <c r="G27" s="17"/>
      <c r="H27" s="17"/>
      <c r="I27" s="82">
        <v>2</v>
      </c>
      <c r="J27" s="69" t="s">
        <v>33</v>
      </c>
      <c r="K27" s="69"/>
      <c r="L27" s="69"/>
      <c r="M27" s="70"/>
    </row>
    <row r="28" spans="2:13" ht="18.75" hidden="1" customHeight="1" outlineLevel="1" x14ac:dyDescent="0.2">
      <c r="B28" s="16"/>
      <c r="C28" s="17"/>
      <c r="D28" s="17"/>
      <c r="E28" s="17"/>
      <c r="F28" s="17"/>
      <c r="G28" s="17"/>
      <c r="H28" s="17"/>
      <c r="I28" s="82">
        <v>3</v>
      </c>
      <c r="J28" s="69" t="s">
        <v>34</v>
      </c>
      <c r="K28" s="69"/>
      <c r="L28" s="69"/>
      <c r="M28" s="70"/>
    </row>
    <row r="29" spans="2:13" ht="18.75" hidden="1" customHeight="1" outlineLevel="1" x14ac:dyDescent="0.2">
      <c r="B29" s="16"/>
      <c r="C29" s="17"/>
      <c r="D29" s="17"/>
      <c r="E29" s="17"/>
      <c r="F29" s="17"/>
      <c r="G29" s="17"/>
      <c r="H29" s="17"/>
      <c r="I29" s="82">
        <v>4</v>
      </c>
      <c r="J29" s="69" t="s">
        <v>35</v>
      </c>
      <c r="K29" s="69"/>
      <c r="L29" s="69"/>
      <c r="M29" s="70"/>
    </row>
    <row r="30" spans="2:13" ht="19.5" hidden="1" customHeight="1" outlineLevel="1" x14ac:dyDescent="0.2">
      <c r="B30" s="58"/>
      <c r="C30" s="52"/>
      <c r="D30" s="52"/>
      <c r="E30" s="52"/>
      <c r="F30" s="52"/>
      <c r="G30" s="52"/>
      <c r="H30" s="17"/>
      <c r="I30" s="83">
        <v>5</v>
      </c>
      <c r="J30" s="71" t="s">
        <v>36</v>
      </c>
      <c r="K30" s="71"/>
      <c r="L30" s="71"/>
      <c r="M30" s="72"/>
    </row>
    <row r="31" spans="2:13" ht="23.25" customHeight="1" collapsed="1" thickBot="1" x14ac:dyDescent="0.25">
      <c r="B31" s="59" t="s">
        <v>37</v>
      </c>
      <c r="C31" s="60">
        <v>0.04</v>
      </c>
      <c r="D31" s="61">
        <v>4</v>
      </c>
      <c r="E31" s="62">
        <v>2</v>
      </c>
      <c r="F31" s="63">
        <f>D31*C31</f>
        <v>0.16</v>
      </c>
      <c r="G31" s="64">
        <f>C31*E31</f>
        <v>0.08</v>
      </c>
      <c r="H31" s="65">
        <f t="shared" si="1"/>
        <v>0.5</v>
      </c>
      <c r="I31" s="84" t="s">
        <v>38</v>
      </c>
      <c r="J31" s="85"/>
      <c r="K31" s="85"/>
      <c r="L31" s="85"/>
      <c r="M31" s="86"/>
    </row>
    <row r="32" spans="2:13" ht="18.75" hidden="1" customHeight="1" outlineLevel="1" x14ac:dyDescent="0.2">
      <c r="B32" s="49"/>
      <c r="C32" s="17"/>
      <c r="D32" s="17"/>
      <c r="E32" s="17"/>
      <c r="F32" s="17"/>
      <c r="G32" s="17"/>
      <c r="H32" s="17"/>
      <c r="I32" s="19">
        <v>1</v>
      </c>
      <c r="J32" s="32" t="s">
        <v>39</v>
      </c>
      <c r="K32" s="32"/>
      <c r="L32" s="32"/>
      <c r="M32" s="56"/>
    </row>
    <row r="33" spans="2:14" ht="18.75" hidden="1" customHeight="1" outlineLevel="1" x14ac:dyDescent="0.2">
      <c r="B33" s="49"/>
      <c r="C33" s="17"/>
      <c r="D33" s="17"/>
      <c r="E33" s="17"/>
      <c r="F33" s="17"/>
      <c r="G33" s="17"/>
      <c r="H33" s="17"/>
      <c r="I33" s="7">
        <v>2</v>
      </c>
      <c r="J33" s="27" t="s">
        <v>40</v>
      </c>
      <c r="K33" s="27"/>
      <c r="L33" s="27"/>
      <c r="M33" s="50"/>
    </row>
    <row r="34" spans="2:14" ht="18.75" hidden="1" customHeight="1" outlineLevel="1" x14ac:dyDescent="0.2">
      <c r="B34" s="49"/>
      <c r="C34" s="17"/>
      <c r="D34" s="17"/>
      <c r="E34" s="17"/>
      <c r="F34" s="17"/>
      <c r="G34" s="17"/>
      <c r="H34" s="17"/>
      <c r="I34" s="7">
        <v>3</v>
      </c>
      <c r="J34" s="27" t="s">
        <v>41</v>
      </c>
      <c r="K34" s="27"/>
      <c r="L34" s="27"/>
      <c r="M34" s="50"/>
    </row>
    <row r="35" spans="2:14" ht="18.75" hidden="1" customHeight="1" outlineLevel="1" x14ac:dyDescent="0.2">
      <c r="B35" s="49"/>
      <c r="C35" s="17"/>
      <c r="D35" s="17"/>
      <c r="E35" s="17"/>
      <c r="F35" s="17"/>
      <c r="G35" s="17"/>
      <c r="H35" s="17"/>
      <c r="I35" s="7">
        <v>4</v>
      </c>
      <c r="J35" s="27" t="s">
        <v>42</v>
      </c>
      <c r="K35" s="27"/>
      <c r="L35" s="27"/>
      <c r="M35" s="50"/>
    </row>
    <row r="36" spans="2:14" ht="36.75" hidden="1" customHeight="1" outlineLevel="1" thickBot="1" x14ac:dyDescent="0.25">
      <c r="B36" s="51"/>
      <c r="C36" s="52"/>
      <c r="D36" s="52"/>
      <c r="E36" s="52"/>
      <c r="F36" s="52"/>
      <c r="G36" s="52"/>
      <c r="H36" s="17"/>
      <c r="I36" s="53">
        <v>5</v>
      </c>
      <c r="J36" s="54" t="s">
        <v>43</v>
      </c>
      <c r="K36" s="54"/>
      <c r="L36" s="54"/>
      <c r="M36" s="55"/>
    </row>
    <row r="37" spans="2:14" ht="19.5" thickBot="1" x14ac:dyDescent="0.25">
      <c r="B37" s="34" t="s">
        <v>44</v>
      </c>
      <c r="C37" s="35"/>
      <c r="D37" s="35"/>
      <c r="E37" s="35"/>
      <c r="F37" s="35"/>
      <c r="G37" s="35"/>
      <c r="H37" s="36"/>
    </row>
    <row r="38" spans="2:14" ht="7.5" customHeight="1" thickBot="1" x14ac:dyDescent="0.35">
      <c r="B38"/>
      <c r="C38" s="8"/>
    </row>
    <row r="39" spans="2:14" ht="21" customHeight="1" x14ac:dyDescent="0.3">
      <c r="B39" s="5" t="s">
        <v>118</v>
      </c>
      <c r="C39" s="40">
        <f>SUM(C40:C63)</f>
        <v>0.24</v>
      </c>
      <c r="D39" s="41">
        <f>SUM(D40:D63)</f>
        <v>12</v>
      </c>
      <c r="E39" s="41">
        <f>SUM(E40:E63)</f>
        <v>11</v>
      </c>
      <c r="F39" s="42">
        <f>SUM(F40:F63)</f>
        <v>0.73000000000000009</v>
      </c>
      <c r="G39" s="42">
        <f>SUM(G40:G63)</f>
        <v>0.63</v>
      </c>
      <c r="H39" s="39">
        <f t="shared" ref="H39:H58" si="2">G39/F39</f>
        <v>0.86301369863013688</v>
      </c>
      <c r="I39" s="91" t="s">
        <v>114</v>
      </c>
      <c r="J39" s="92"/>
      <c r="K39" s="92"/>
      <c r="L39" s="92"/>
      <c r="M39" s="93"/>
      <c r="N39" s="6"/>
    </row>
    <row r="40" spans="2:14" ht="18.75" customHeight="1" collapsed="1" x14ac:dyDescent="0.2">
      <c r="B40" s="57" t="s">
        <v>45</v>
      </c>
      <c r="C40" s="43">
        <v>0.06</v>
      </c>
      <c r="D40" s="44">
        <v>3</v>
      </c>
      <c r="E40" s="45">
        <v>2</v>
      </c>
      <c r="F40" s="46">
        <f>D40*C40</f>
        <v>0.18</v>
      </c>
      <c r="G40" s="47">
        <f>C40*E40</f>
        <v>0.12</v>
      </c>
      <c r="H40" s="48">
        <f t="shared" si="2"/>
        <v>0.66666666666666663</v>
      </c>
      <c r="I40" s="79" t="s">
        <v>46</v>
      </c>
      <c r="J40" s="80"/>
      <c r="K40" s="80"/>
      <c r="L40" s="80"/>
      <c r="M40" s="81"/>
    </row>
    <row r="41" spans="2:14" ht="19.5" hidden="1" customHeight="1" outlineLevel="1" x14ac:dyDescent="0.2">
      <c r="B41" s="16"/>
      <c r="C41" s="17"/>
      <c r="D41" s="17"/>
      <c r="E41" s="17"/>
      <c r="F41" s="17"/>
      <c r="G41" s="17"/>
      <c r="H41" s="17"/>
      <c r="I41" s="82">
        <v>1</v>
      </c>
      <c r="J41" s="69" t="s">
        <v>47</v>
      </c>
      <c r="K41" s="69"/>
      <c r="L41" s="69"/>
      <c r="M41" s="70"/>
    </row>
    <row r="42" spans="2:14" ht="38.25" hidden="1" customHeight="1" outlineLevel="1" x14ac:dyDescent="0.2">
      <c r="B42" s="16"/>
      <c r="C42" s="17"/>
      <c r="D42" s="17"/>
      <c r="E42" s="17"/>
      <c r="F42" s="17"/>
      <c r="G42" s="17"/>
      <c r="H42" s="17"/>
      <c r="I42" s="82">
        <v>2</v>
      </c>
      <c r="J42" s="69" t="s">
        <v>48</v>
      </c>
      <c r="K42" s="69"/>
      <c r="L42" s="69"/>
      <c r="M42" s="70"/>
    </row>
    <row r="43" spans="2:14" ht="36.75" hidden="1" customHeight="1" outlineLevel="1" x14ac:dyDescent="0.2">
      <c r="B43" s="16"/>
      <c r="C43" s="17"/>
      <c r="D43" s="17"/>
      <c r="E43" s="17"/>
      <c r="F43" s="17"/>
      <c r="G43" s="17"/>
      <c r="H43" s="17"/>
      <c r="I43" s="82">
        <v>3</v>
      </c>
      <c r="J43" s="69" t="s">
        <v>49</v>
      </c>
      <c r="K43" s="69"/>
      <c r="L43" s="69"/>
      <c r="M43" s="70"/>
    </row>
    <row r="44" spans="2:14" ht="37.5" hidden="1" customHeight="1" outlineLevel="1" x14ac:dyDescent="0.2">
      <c r="B44" s="16"/>
      <c r="C44" s="17"/>
      <c r="D44" s="17"/>
      <c r="E44" s="17"/>
      <c r="F44" s="17"/>
      <c r="G44" s="17"/>
      <c r="H44" s="17"/>
      <c r="I44" s="82">
        <v>4</v>
      </c>
      <c r="J44" s="69" t="s">
        <v>50</v>
      </c>
      <c r="K44" s="69"/>
      <c r="L44" s="69"/>
      <c r="M44" s="70"/>
    </row>
    <row r="45" spans="2:14" ht="19.5" hidden="1" customHeight="1" outlineLevel="1" x14ac:dyDescent="0.2">
      <c r="B45" s="58"/>
      <c r="C45" s="52"/>
      <c r="D45" s="52"/>
      <c r="E45" s="52"/>
      <c r="F45" s="52"/>
      <c r="G45" s="52"/>
      <c r="H45" s="17"/>
      <c r="I45" s="83">
        <v>5</v>
      </c>
      <c r="J45" s="71" t="s">
        <v>51</v>
      </c>
      <c r="K45" s="71"/>
      <c r="L45" s="71"/>
      <c r="M45" s="72"/>
    </row>
    <row r="46" spans="2:14" ht="18.75" customHeight="1" collapsed="1" x14ac:dyDescent="0.2">
      <c r="B46" s="57" t="s">
        <v>52</v>
      </c>
      <c r="C46" s="43">
        <v>0.05</v>
      </c>
      <c r="D46" s="44">
        <v>3</v>
      </c>
      <c r="E46" s="45">
        <v>5</v>
      </c>
      <c r="F46" s="46">
        <f>D46*C46</f>
        <v>0.15000000000000002</v>
      </c>
      <c r="G46" s="47">
        <f>C46*E46</f>
        <v>0.25</v>
      </c>
      <c r="H46" s="48">
        <f t="shared" si="2"/>
        <v>1.6666666666666665</v>
      </c>
      <c r="I46" s="79" t="s">
        <v>53</v>
      </c>
      <c r="J46" s="80"/>
      <c r="K46" s="80"/>
      <c r="L46" s="80"/>
      <c r="M46" s="81"/>
    </row>
    <row r="47" spans="2:14" ht="19.5" hidden="1" customHeight="1" outlineLevel="1" x14ac:dyDescent="0.2">
      <c r="B47" s="16"/>
      <c r="C47" s="17"/>
      <c r="D47" s="17"/>
      <c r="E47" s="17"/>
      <c r="F47" s="17"/>
      <c r="G47" s="17"/>
      <c r="H47" s="17"/>
      <c r="I47" s="82">
        <v>1</v>
      </c>
      <c r="J47" s="69" t="str">
        <f>[1]criterias!C40</f>
        <v>fulfilling regulatory requirements / dealing with complaints and objections</v>
      </c>
      <c r="K47" s="69"/>
      <c r="L47" s="69"/>
      <c r="M47" s="70"/>
    </row>
    <row r="48" spans="2:14" ht="19.5" hidden="1" customHeight="1" outlineLevel="1" x14ac:dyDescent="0.2">
      <c r="B48" s="16"/>
      <c r="C48" s="17"/>
      <c r="D48" s="17"/>
      <c r="E48" s="17"/>
      <c r="F48" s="17"/>
      <c r="G48" s="17"/>
      <c r="H48" s="17"/>
      <c r="I48" s="82">
        <v>2</v>
      </c>
      <c r="J48" s="69" t="str">
        <f>[1]criterias!C41</f>
        <v>searching for consumers feedback / surveys-market research</v>
      </c>
      <c r="K48" s="69"/>
      <c r="L48" s="69"/>
      <c r="M48" s="70"/>
    </row>
    <row r="49" spans="2:13" ht="19.5" hidden="1" customHeight="1" outlineLevel="1" x14ac:dyDescent="0.2">
      <c r="B49" s="16"/>
      <c r="C49" s="17"/>
      <c r="D49" s="17"/>
      <c r="E49" s="17"/>
      <c r="F49" s="17"/>
      <c r="G49" s="17"/>
      <c r="H49" s="17"/>
      <c r="I49" s="82">
        <v>3</v>
      </c>
      <c r="J49" s="69" t="str">
        <f>[1]criterias!C42</f>
        <v>initiatives based on customers feedback</v>
      </c>
      <c r="K49" s="69"/>
      <c r="L49" s="69"/>
      <c r="M49" s="70"/>
    </row>
    <row r="50" spans="2:13" ht="36.75" hidden="1" customHeight="1" outlineLevel="1" x14ac:dyDescent="0.2">
      <c r="B50" s="16"/>
      <c r="C50" s="17"/>
      <c r="D50" s="17"/>
      <c r="E50" s="17"/>
      <c r="F50" s="17"/>
      <c r="G50" s="17"/>
      <c r="H50" s="17"/>
      <c r="I50" s="82">
        <v>4</v>
      </c>
      <c r="J50" s="69" t="str">
        <f>[1]criterias!C43</f>
        <v>transparency and the customers’ responsiveness are enhanced - good connection with customers</v>
      </c>
      <c r="K50" s="69"/>
      <c r="L50" s="69"/>
      <c r="M50" s="70"/>
    </row>
    <row r="51" spans="2:13" ht="19.5" hidden="1" customHeight="1" outlineLevel="1" x14ac:dyDescent="0.2">
      <c r="B51" s="58"/>
      <c r="C51" s="52"/>
      <c r="D51" s="52"/>
      <c r="E51" s="52"/>
      <c r="F51" s="52"/>
      <c r="G51" s="52"/>
      <c r="H51" s="17"/>
      <c r="I51" s="83">
        <v>5</v>
      </c>
      <c r="J51" s="71" t="str">
        <f>[1]criterias!C44</f>
        <v>efficiency product differentiation based on customers’ CSR demands</v>
      </c>
      <c r="K51" s="71"/>
      <c r="L51" s="71"/>
      <c r="M51" s="72"/>
    </row>
    <row r="52" spans="2:13" ht="18.75" customHeight="1" collapsed="1" x14ac:dyDescent="0.2">
      <c r="B52" s="57" t="s">
        <v>54</v>
      </c>
      <c r="C52" s="43">
        <v>7.0000000000000007E-2</v>
      </c>
      <c r="D52" s="44">
        <v>4</v>
      </c>
      <c r="E52" s="45">
        <v>2</v>
      </c>
      <c r="F52" s="46">
        <f>D52*C52</f>
        <v>0.28000000000000003</v>
      </c>
      <c r="G52" s="47">
        <f>C52*E52</f>
        <v>0.14000000000000001</v>
      </c>
      <c r="H52" s="48">
        <f t="shared" si="2"/>
        <v>0.5</v>
      </c>
      <c r="I52" s="79" t="s">
        <v>55</v>
      </c>
      <c r="J52" s="80"/>
      <c r="K52" s="80"/>
      <c r="L52" s="80"/>
      <c r="M52" s="81"/>
    </row>
    <row r="53" spans="2:13" ht="19.5" hidden="1" customHeight="1" outlineLevel="1" x14ac:dyDescent="0.2">
      <c r="B53" s="16"/>
      <c r="C53" s="17"/>
      <c r="D53" s="17"/>
      <c r="E53" s="17"/>
      <c r="F53" s="17"/>
      <c r="G53" s="17"/>
      <c r="H53" s="17"/>
      <c r="I53" s="82">
        <v>1</v>
      </c>
      <c r="J53" s="69" t="s">
        <v>56</v>
      </c>
      <c r="K53" s="69"/>
      <c r="L53" s="69"/>
      <c r="M53" s="70"/>
    </row>
    <row r="54" spans="2:13" ht="19.5" hidden="1" customHeight="1" outlineLevel="1" thickBot="1" x14ac:dyDescent="0.2">
      <c r="B54" s="16"/>
      <c r="C54" s="17"/>
      <c r="D54" s="17"/>
      <c r="E54" s="17"/>
      <c r="F54" s="17"/>
      <c r="G54" s="17"/>
      <c r="H54" s="17"/>
      <c r="I54" s="82">
        <v>2</v>
      </c>
      <c r="J54" s="69" t="s">
        <v>57</v>
      </c>
      <c r="K54" s="69"/>
      <c r="L54" s="69"/>
      <c r="M54" s="70"/>
    </row>
    <row r="55" spans="2:13" ht="19.5" hidden="1" customHeight="1" outlineLevel="1" thickBot="1" x14ac:dyDescent="0.2">
      <c r="B55" s="16"/>
      <c r="C55" s="17"/>
      <c r="D55" s="17"/>
      <c r="E55" s="17"/>
      <c r="F55" s="17"/>
      <c r="G55" s="17"/>
      <c r="H55" s="17"/>
      <c r="I55" s="82">
        <v>3</v>
      </c>
      <c r="J55" s="69" t="s">
        <v>58</v>
      </c>
      <c r="K55" s="69"/>
      <c r="L55" s="69"/>
      <c r="M55" s="70"/>
    </row>
    <row r="56" spans="2:13" ht="19.5" hidden="1" customHeight="1" outlineLevel="1" thickBot="1" x14ac:dyDescent="0.2">
      <c r="B56" s="16"/>
      <c r="C56" s="17"/>
      <c r="D56" s="17"/>
      <c r="E56" s="17"/>
      <c r="F56" s="17"/>
      <c r="G56" s="17"/>
      <c r="H56" s="17"/>
      <c r="I56" s="82">
        <v>4</v>
      </c>
      <c r="J56" s="69" t="s">
        <v>59</v>
      </c>
      <c r="K56" s="69"/>
      <c r="L56" s="69"/>
      <c r="M56" s="70"/>
    </row>
    <row r="57" spans="2:13" ht="19.5" hidden="1" customHeight="1" outlineLevel="1" thickBot="1" x14ac:dyDescent="0.2">
      <c r="B57" s="58"/>
      <c r="C57" s="52"/>
      <c r="D57" s="52"/>
      <c r="E57" s="52"/>
      <c r="F57" s="52"/>
      <c r="G57" s="52"/>
      <c r="H57" s="17"/>
      <c r="I57" s="83">
        <v>5</v>
      </c>
      <c r="J57" s="71" t="s">
        <v>60</v>
      </c>
      <c r="K57" s="71"/>
      <c r="L57" s="71"/>
      <c r="M57" s="72"/>
    </row>
    <row r="58" spans="2:13" ht="18.75" customHeight="1" collapsed="1" thickBot="1" x14ac:dyDescent="0.25">
      <c r="B58" s="59" t="s">
        <v>61</v>
      </c>
      <c r="C58" s="60">
        <v>0.06</v>
      </c>
      <c r="D58" s="61">
        <v>2</v>
      </c>
      <c r="E58" s="62">
        <v>2</v>
      </c>
      <c r="F58" s="63">
        <f>D58*C58</f>
        <v>0.12</v>
      </c>
      <c r="G58" s="64">
        <f>C58*E58</f>
        <v>0.12</v>
      </c>
      <c r="H58" s="65">
        <f t="shared" si="2"/>
        <v>1</v>
      </c>
      <c r="I58" s="84" t="s">
        <v>62</v>
      </c>
      <c r="J58" s="85"/>
      <c r="K58" s="85"/>
      <c r="L58" s="85"/>
      <c r="M58" s="86"/>
    </row>
    <row r="59" spans="2:13" ht="18.75" hidden="1" customHeight="1" outlineLevel="1" thickBot="1" x14ac:dyDescent="0.2">
      <c r="B59" s="16"/>
      <c r="C59" s="17"/>
      <c r="D59" s="17"/>
      <c r="E59" s="17"/>
      <c r="F59" s="17"/>
      <c r="G59" s="17"/>
      <c r="H59" s="17"/>
      <c r="I59" s="19">
        <v>1</v>
      </c>
      <c r="J59" s="32" t="s">
        <v>63</v>
      </c>
      <c r="K59" s="32"/>
      <c r="L59" s="32"/>
      <c r="M59" s="33"/>
    </row>
    <row r="60" spans="2:13" ht="18.75" hidden="1" customHeight="1" outlineLevel="1" thickBot="1" x14ac:dyDescent="0.2">
      <c r="B60" s="16"/>
      <c r="C60" s="17"/>
      <c r="D60" s="17"/>
      <c r="E60" s="17"/>
      <c r="F60" s="17"/>
      <c r="G60" s="17"/>
      <c r="H60" s="17"/>
      <c r="I60" s="7">
        <v>2</v>
      </c>
      <c r="J60" s="27" t="s">
        <v>64</v>
      </c>
      <c r="K60" s="27"/>
      <c r="L60" s="27"/>
      <c r="M60" s="28"/>
    </row>
    <row r="61" spans="2:13" ht="37.5" hidden="1" customHeight="1" outlineLevel="1" thickBot="1" x14ac:dyDescent="0.2">
      <c r="B61" s="16"/>
      <c r="C61" s="17"/>
      <c r="D61" s="17"/>
      <c r="E61" s="17"/>
      <c r="F61" s="17"/>
      <c r="G61" s="17"/>
      <c r="H61" s="17"/>
      <c r="I61" s="7">
        <v>3</v>
      </c>
      <c r="J61" s="27" t="s">
        <v>65</v>
      </c>
      <c r="K61" s="27"/>
      <c r="L61" s="27"/>
      <c r="M61" s="28"/>
    </row>
    <row r="62" spans="2:13" ht="18.75" hidden="1" customHeight="1" outlineLevel="1" thickBot="1" x14ac:dyDescent="0.2">
      <c r="B62" s="16"/>
      <c r="C62" s="17"/>
      <c r="D62" s="17"/>
      <c r="E62" s="17"/>
      <c r="F62" s="17"/>
      <c r="G62" s="17"/>
      <c r="H62" s="17"/>
      <c r="I62" s="7">
        <v>4</v>
      </c>
      <c r="J62" s="27" t="s">
        <v>66</v>
      </c>
      <c r="K62" s="27"/>
      <c r="L62" s="27"/>
      <c r="M62" s="28"/>
    </row>
    <row r="63" spans="2:13" ht="35.25" hidden="1" customHeight="1" outlineLevel="1" thickBot="1" x14ac:dyDescent="0.25">
      <c r="B63" s="9"/>
      <c r="C63" s="10"/>
      <c r="D63" s="10"/>
      <c r="E63" s="10"/>
      <c r="F63" s="10"/>
      <c r="G63" s="10"/>
      <c r="H63" s="10"/>
      <c r="I63" s="18">
        <v>5</v>
      </c>
      <c r="J63" s="29" t="s">
        <v>67</v>
      </c>
      <c r="K63" s="29"/>
      <c r="L63" s="29"/>
      <c r="M63" s="30"/>
    </row>
    <row r="64" spans="2:13" ht="21.75" customHeight="1" thickBot="1" x14ac:dyDescent="0.25">
      <c r="B64" s="66" t="s">
        <v>44</v>
      </c>
      <c r="C64" s="67"/>
      <c r="D64" s="67"/>
      <c r="E64" s="67"/>
      <c r="F64" s="67"/>
      <c r="G64" s="67"/>
      <c r="H64" s="68"/>
    </row>
    <row r="65" spans="2:14" ht="6.75" customHeight="1" thickBot="1" x14ac:dyDescent="0.25"/>
    <row r="66" spans="2:14" ht="21.75" customHeight="1" x14ac:dyDescent="0.3">
      <c r="B66" s="5" t="s">
        <v>119</v>
      </c>
      <c r="C66" s="40">
        <f>SUM(C67:C85)</f>
        <v>0.21000000000000002</v>
      </c>
      <c r="D66" s="41">
        <f>SUM(D67:D85)</f>
        <v>11</v>
      </c>
      <c r="E66" s="41">
        <f>SUM(E67:E85)</f>
        <v>9</v>
      </c>
      <c r="F66" s="42">
        <f>SUM(F67:F85)</f>
        <v>0.77</v>
      </c>
      <c r="G66" s="42">
        <f>SUM(G67:G85)</f>
        <v>0.63000000000000012</v>
      </c>
      <c r="H66" s="39">
        <f t="shared" ref="H66:H85" si="3">G66/F66</f>
        <v>0.81818181818181834</v>
      </c>
      <c r="I66" s="91" t="s">
        <v>114</v>
      </c>
      <c r="J66" s="92"/>
      <c r="K66" s="92"/>
      <c r="L66" s="92"/>
      <c r="M66" s="93"/>
      <c r="N66" s="6"/>
    </row>
    <row r="67" spans="2:14" ht="18.75" customHeight="1" collapsed="1" x14ac:dyDescent="0.2">
      <c r="B67" s="57" t="s">
        <v>68</v>
      </c>
      <c r="C67" s="43">
        <v>7.0000000000000007E-2</v>
      </c>
      <c r="D67" s="44">
        <v>3</v>
      </c>
      <c r="E67" s="45">
        <v>2</v>
      </c>
      <c r="F67" s="46">
        <f>D67*C67</f>
        <v>0.21000000000000002</v>
      </c>
      <c r="G67" s="47">
        <f>C67*E67</f>
        <v>0.14000000000000001</v>
      </c>
      <c r="H67" s="48">
        <f t="shared" si="3"/>
        <v>0.66666666666666663</v>
      </c>
      <c r="I67" s="79" t="s">
        <v>69</v>
      </c>
      <c r="J67" s="80"/>
      <c r="K67" s="80"/>
      <c r="L67" s="80"/>
      <c r="M67" s="81"/>
    </row>
    <row r="68" spans="2:14" ht="18.75" hidden="1" customHeight="1" outlineLevel="1" x14ac:dyDescent="0.2">
      <c r="B68" s="16"/>
      <c r="C68" s="17"/>
      <c r="D68" s="17"/>
      <c r="E68" s="17"/>
      <c r="F68" s="17"/>
      <c r="G68" s="17"/>
      <c r="H68" s="17"/>
      <c r="I68" s="87">
        <v>1</v>
      </c>
      <c r="J68" s="73" t="s">
        <v>70</v>
      </c>
      <c r="K68" s="73"/>
      <c r="L68" s="73"/>
      <c r="M68" s="74"/>
    </row>
    <row r="69" spans="2:14" ht="37.5" hidden="1" customHeight="1" outlineLevel="1" x14ac:dyDescent="0.2">
      <c r="B69" s="16"/>
      <c r="C69" s="17"/>
      <c r="D69" s="17"/>
      <c r="E69" s="17"/>
      <c r="F69" s="17"/>
      <c r="G69" s="17"/>
      <c r="H69" s="17"/>
      <c r="I69" s="82">
        <v>2</v>
      </c>
      <c r="J69" s="69" t="s">
        <v>71</v>
      </c>
      <c r="K69" s="69"/>
      <c r="L69" s="69"/>
      <c r="M69" s="70"/>
    </row>
    <row r="70" spans="2:14" ht="36.75" hidden="1" customHeight="1" outlineLevel="1" x14ac:dyDescent="0.2">
      <c r="B70" s="16"/>
      <c r="C70" s="17"/>
      <c r="D70" s="17"/>
      <c r="E70" s="17"/>
      <c r="F70" s="17"/>
      <c r="G70" s="17"/>
      <c r="H70" s="17"/>
      <c r="I70" s="82">
        <v>3</v>
      </c>
      <c r="J70" s="69" t="s">
        <v>72</v>
      </c>
      <c r="K70" s="69"/>
      <c r="L70" s="69"/>
      <c r="M70" s="70"/>
    </row>
    <row r="71" spans="2:14" ht="39.75" hidden="1" customHeight="1" outlineLevel="1" x14ac:dyDescent="0.2">
      <c r="B71" s="16"/>
      <c r="C71" s="17"/>
      <c r="D71" s="17"/>
      <c r="E71" s="17"/>
      <c r="F71" s="17"/>
      <c r="G71" s="17"/>
      <c r="H71" s="17"/>
      <c r="I71" s="82">
        <v>4</v>
      </c>
      <c r="J71" s="69" t="s">
        <v>73</v>
      </c>
      <c r="K71" s="69"/>
      <c r="L71" s="69"/>
      <c r="M71" s="70"/>
    </row>
    <row r="72" spans="2:14" ht="19.5" hidden="1" customHeight="1" outlineLevel="1" x14ac:dyDescent="0.2">
      <c r="B72" s="58"/>
      <c r="C72" s="52"/>
      <c r="D72" s="52"/>
      <c r="E72" s="52"/>
      <c r="F72" s="52"/>
      <c r="G72" s="52"/>
      <c r="H72" s="17"/>
      <c r="I72" s="83">
        <v>5</v>
      </c>
      <c r="J72" s="71" t="s">
        <v>74</v>
      </c>
      <c r="K72" s="71"/>
      <c r="L72" s="71"/>
      <c r="M72" s="72"/>
    </row>
    <row r="73" spans="2:14" ht="18.75" customHeight="1" collapsed="1" x14ac:dyDescent="0.2">
      <c r="B73" s="57" t="s">
        <v>75</v>
      </c>
      <c r="C73" s="43">
        <v>7.0000000000000007E-2</v>
      </c>
      <c r="D73" s="44">
        <v>4</v>
      </c>
      <c r="E73" s="45">
        <v>5</v>
      </c>
      <c r="F73" s="46">
        <f>D73*C73</f>
        <v>0.28000000000000003</v>
      </c>
      <c r="G73" s="47">
        <f>C73*E73</f>
        <v>0.35000000000000003</v>
      </c>
      <c r="H73" s="48">
        <f t="shared" si="3"/>
        <v>1.25</v>
      </c>
      <c r="I73" s="79" t="s">
        <v>76</v>
      </c>
      <c r="J73" s="80"/>
      <c r="K73" s="80"/>
      <c r="L73" s="80"/>
      <c r="M73" s="81"/>
    </row>
    <row r="74" spans="2:14" ht="18.75" hidden="1" customHeight="1" outlineLevel="1" x14ac:dyDescent="0.2">
      <c r="B74" s="16"/>
      <c r="C74" s="17"/>
      <c r="D74" s="17"/>
      <c r="E74" s="17"/>
      <c r="F74" s="17"/>
      <c r="G74" s="17"/>
      <c r="H74" s="17"/>
      <c r="I74" s="87">
        <v>1</v>
      </c>
      <c r="J74" s="73" t="s">
        <v>77</v>
      </c>
      <c r="K74" s="73"/>
      <c r="L74" s="73"/>
      <c r="M74" s="74"/>
    </row>
    <row r="75" spans="2:14" ht="18.75" hidden="1" customHeight="1" outlineLevel="1" x14ac:dyDescent="0.2">
      <c r="B75" s="16"/>
      <c r="C75" s="17"/>
      <c r="D75" s="17"/>
      <c r="E75" s="17"/>
      <c r="F75" s="17"/>
      <c r="G75" s="17"/>
      <c r="H75" s="17"/>
      <c r="I75" s="82">
        <v>2</v>
      </c>
      <c r="J75" s="69" t="s">
        <v>78</v>
      </c>
      <c r="K75" s="69"/>
      <c r="L75" s="69"/>
      <c r="M75" s="70"/>
    </row>
    <row r="76" spans="2:14" ht="18.75" hidden="1" customHeight="1" outlineLevel="1" x14ac:dyDescent="0.2">
      <c r="B76" s="16"/>
      <c r="C76" s="17"/>
      <c r="D76" s="17"/>
      <c r="E76" s="17"/>
      <c r="F76" s="17"/>
      <c r="G76" s="17"/>
      <c r="H76" s="17"/>
      <c r="I76" s="82">
        <v>3</v>
      </c>
      <c r="J76" s="69" t="s">
        <v>79</v>
      </c>
      <c r="K76" s="69"/>
      <c r="L76" s="69"/>
      <c r="M76" s="70"/>
    </row>
    <row r="77" spans="2:14" ht="18.75" hidden="1" customHeight="1" outlineLevel="1" x14ac:dyDescent="0.2">
      <c r="B77" s="16"/>
      <c r="C77" s="17"/>
      <c r="D77" s="17"/>
      <c r="E77" s="17"/>
      <c r="F77" s="17"/>
      <c r="G77" s="17"/>
      <c r="H77" s="17"/>
      <c r="I77" s="82">
        <v>4</v>
      </c>
      <c r="J77" s="69" t="s">
        <v>80</v>
      </c>
      <c r="K77" s="69"/>
      <c r="L77" s="69"/>
      <c r="M77" s="70"/>
    </row>
    <row r="78" spans="2:14" ht="39" hidden="1" customHeight="1" outlineLevel="1" x14ac:dyDescent="0.2">
      <c r="B78" s="58"/>
      <c r="C78" s="52"/>
      <c r="D78" s="52"/>
      <c r="E78" s="52"/>
      <c r="F78" s="52"/>
      <c r="G78" s="52"/>
      <c r="H78" s="17"/>
      <c r="I78" s="83">
        <v>5</v>
      </c>
      <c r="J78" s="71" t="s">
        <v>81</v>
      </c>
      <c r="K78" s="71"/>
      <c r="L78" s="71"/>
      <c r="M78" s="72"/>
    </row>
    <row r="79" spans="2:14" ht="18.75" customHeight="1" collapsed="1" x14ac:dyDescent="0.2">
      <c r="B79" s="57" t="s">
        <v>82</v>
      </c>
      <c r="C79" s="43">
        <v>7.0000000000000007E-2</v>
      </c>
      <c r="D79" s="44">
        <v>4</v>
      </c>
      <c r="E79" s="45">
        <v>2</v>
      </c>
      <c r="F79" s="46">
        <f>D79*C79</f>
        <v>0.28000000000000003</v>
      </c>
      <c r="G79" s="47">
        <f>C79*E79</f>
        <v>0.14000000000000001</v>
      </c>
      <c r="H79" s="48">
        <f t="shared" si="3"/>
        <v>0.5</v>
      </c>
      <c r="I79" s="79" t="s">
        <v>83</v>
      </c>
      <c r="J79" s="80"/>
      <c r="K79" s="80"/>
      <c r="L79" s="80"/>
      <c r="M79" s="81"/>
    </row>
    <row r="80" spans="2:14" ht="18.75" hidden="1" customHeight="1" outlineLevel="1" x14ac:dyDescent="0.2">
      <c r="B80" s="16"/>
      <c r="C80" s="17"/>
      <c r="D80" s="17"/>
      <c r="E80" s="17"/>
      <c r="F80" s="17"/>
      <c r="G80" s="17"/>
      <c r="H80" s="17"/>
      <c r="I80" s="87">
        <v>1</v>
      </c>
      <c r="J80" s="73" t="s">
        <v>84</v>
      </c>
      <c r="K80" s="73"/>
      <c r="L80" s="73"/>
      <c r="M80" s="74"/>
    </row>
    <row r="81" spans="2:14" ht="18.75" hidden="1" customHeight="1" outlineLevel="1" thickBot="1" x14ac:dyDescent="0.2">
      <c r="B81" s="16"/>
      <c r="C81" s="17"/>
      <c r="D81" s="17"/>
      <c r="E81" s="17"/>
      <c r="F81" s="17"/>
      <c r="G81" s="17"/>
      <c r="H81" s="17"/>
      <c r="I81" s="82">
        <v>2</v>
      </c>
      <c r="J81" s="69" t="s">
        <v>85</v>
      </c>
      <c r="K81" s="69"/>
      <c r="L81" s="69"/>
      <c r="M81" s="70"/>
    </row>
    <row r="82" spans="2:14" ht="18.75" hidden="1" customHeight="1" outlineLevel="1" thickBot="1" x14ac:dyDescent="0.2">
      <c r="B82" s="16"/>
      <c r="C82" s="17"/>
      <c r="D82" s="17"/>
      <c r="E82" s="17"/>
      <c r="F82" s="17"/>
      <c r="G82" s="17"/>
      <c r="H82" s="17"/>
      <c r="I82" s="82">
        <v>3</v>
      </c>
      <c r="J82" s="69" t="s">
        <v>86</v>
      </c>
      <c r="K82" s="69"/>
      <c r="L82" s="69"/>
      <c r="M82" s="70"/>
    </row>
    <row r="83" spans="2:14" ht="39" hidden="1" customHeight="1" outlineLevel="1" thickBot="1" x14ac:dyDescent="0.2">
      <c r="B83" s="16"/>
      <c r="C83" s="17"/>
      <c r="D83" s="17"/>
      <c r="E83" s="17"/>
      <c r="F83" s="17"/>
      <c r="G83" s="17"/>
      <c r="H83" s="17"/>
      <c r="I83" s="82">
        <v>4</v>
      </c>
      <c r="J83" s="69" t="s">
        <v>87</v>
      </c>
      <c r="K83" s="69"/>
      <c r="L83" s="69"/>
      <c r="M83" s="70"/>
    </row>
    <row r="84" spans="2:14" ht="19.5" hidden="1" customHeight="1" outlineLevel="1" thickBot="1" x14ac:dyDescent="0.2">
      <c r="B84" s="58"/>
      <c r="C84" s="52"/>
      <c r="D84" s="52"/>
      <c r="E84" s="52"/>
      <c r="F84" s="52"/>
      <c r="G84" s="52"/>
      <c r="H84" s="17"/>
      <c r="I84" s="83">
        <v>5</v>
      </c>
      <c r="J84" s="71" t="s">
        <v>88</v>
      </c>
      <c r="K84" s="71"/>
      <c r="L84" s="71"/>
      <c r="M84" s="72"/>
    </row>
    <row r="85" spans="2:14" ht="19.5" collapsed="1" thickBot="1" x14ac:dyDescent="0.25">
      <c r="B85" s="59" t="s">
        <v>115</v>
      </c>
      <c r="C85" s="60"/>
      <c r="D85" s="61"/>
      <c r="E85" s="62"/>
      <c r="F85" s="63">
        <f>D85*C85</f>
        <v>0</v>
      </c>
      <c r="G85" s="64">
        <f>C85*E85</f>
        <v>0</v>
      </c>
      <c r="H85" s="65" t="e">
        <f t="shared" si="3"/>
        <v>#DIV/0!</v>
      </c>
      <c r="I85" s="84"/>
      <c r="J85" s="85"/>
      <c r="K85" s="85"/>
      <c r="L85" s="85"/>
      <c r="M85" s="86"/>
    </row>
    <row r="86" spans="2:14" ht="19.5" hidden="1" outlineLevel="1" thickBot="1" x14ac:dyDescent="0.25">
      <c r="B86" s="49"/>
      <c r="C86" s="17"/>
      <c r="D86" s="17"/>
      <c r="E86" s="17"/>
      <c r="F86" s="17"/>
      <c r="G86" s="17"/>
      <c r="H86" s="17"/>
      <c r="I86" s="19">
        <v>1</v>
      </c>
      <c r="J86" s="32">
        <f>[1]criterias!C75</f>
        <v>0</v>
      </c>
      <c r="K86" s="32"/>
      <c r="L86" s="32"/>
      <c r="M86" s="56"/>
    </row>
    <row r="87" spans="2:14" ht="19.5" hidden="1" outlineLevel="1" thickBot="1" x14ac:dyDescent="0.25">
      <c r="B87" s="49"/>
      <c r="C87" s="17"/>
      <c r="D87" s="17"/>
      <c r="E87" s="17"/>
      <c r="F87" s="17"/>
      <c r="G87" s="17"/>
      <c r="H87" s="17"/>
      <c r="I87" s="7">
        <v>2</v>
      </c>
      <c r="J87" s="27">
        <f>[1]criterias!C76</f>
        <v>0</v>
      </c>
      <c r="K87" s="27"/>
      <c r="L87" s="27"/>
      <c r="M87" s="50"/>
    </row>
    <row r="88" spans="2:14" ht="19.5" hidden="1" outlineLevel="1" thickBot="1" x14ac:dyDescent="0.25">
      <c r="B88" s="49"/>
      <c r="C88" s="17"/>
      <c r="D88" s="17"/>
      <c r="E88" s="17"/>
      <c r="F88" s="17"/>
      <c r="G88" s="17"/>
      <c r="H88" s="17"/>
      <c r="I88" s="7">
        <v>3</v>
      </c>
      <c r="J88" s="27">
        <f>[1]criterias!C77</f>
        <v>0</v>
      </c>
      <c r="K88" s="27"/>
      <c r="L88" s="27"/>
      <c r="M88" s="50"/>
    </row>
    <row r="89" spans="2:14" ht="19.5" hidden="1" outlineLevel="1" thickBot="1" x14ac:dyDescent="0.25">
      <c r="B89" s="49"/>
      <c r="C89" s="17"/>
      <c r="D89" s="17"/>
      <c r="E89" s="17"/>
      <c r="F89" s="17"/>
      <c r="G89" s="17"/>
      <c r="H89" s="17"/>
      <c r="I89" s="7">
        <v>4</v>
      </c>
      <c r="J89" s="27">
        <f>[1]criterias!C78</f>
        <v>0</v>
      </c>
      <c r="K89" s="27"/>
      <c r="L89" s="27"/>
      <c r="M89" s="50"/>
    </row>
    <row r="90" spans="2:14" ht="19.5" hidden="1" outlineLevel="1" thickBot="1" x14ac:dyDescent="0.25">
      <c r="B90" s="51"/>
      <c r="C90" s="52"/>
      <c r="D90" s="52"/>
      <c r="E90" s="52"/>
      <c r="F90" s="52"/>
      <c r="G90" s="52"/>
      <c r="H90" s="17"/>
      <c r="I90" s="53">
        <v>5</v>
      </c>
      <c r="J90" s="54">
        <f>[1]criterias!C79</f>
        <v>0</v>
      </c>
      <c r="K90" s="54"/>
      <c r="L90" s="54"/>
      <c r="M90" s="55"/>
    </row>
    <row r="91" spans="2:14" ht="18.75" customHeight="1" thickBot="1" x14ac:dyDescent="0.25">
      <c r="B91" s="34" t="s">
        <v>44</v>
      </c>
      <c r="C91" s="35"/>
      <c r="D91" s="35"/>
      <c r="E91" s="35"/>
      <c r="F91" s="35"/>
      <c r="G91" s="35"/>
      <c r="H91" s="36"/>
    </row>
    <row r="92" spans="2:14" ht="9.75" customHeight="1" thickBot="1" x14ac:dyDescent="0.25"/>
    <row r="93" spans="2:14" ht="21.75" customHeight="1" x14ac:dyDescent="0.3">
      <c r="B93" s="5" t="s">
        <v>120</v>
      </c>
      <c r="C93" s="40">
        <f>SUM(C94:C117)</f>
        <v>0.26</v>
      </c>
      <c r="D93" s="41">
        <f>SUM(D94:D117)</f>
        <v>12</v>
      </c>
      <c r="E93" s="41">
        <f>SUM(E94:E117)</f>
        <v>11</v>
      </c>
      <c r="F93" s="42">
        <f>SUM(F94:F117)</f>
        <v>0.88000000000000012</v>
      </c>
      <c r="G93" s="42">
        <f>SUM(G94:G117)</f>
        <v>0.64</v>
      </c>
      <c r="H93" s="39">
        <f t="shared" ref="H93:H112" si="4">G93/F93</f>
        <v>0.72727272727272718</v>
      </c>
      <c r="I93" s="91" t="s">
        <v>114</v>
      </c>
      <c r="J93" s="92"/>
      <c r="K93" s="92"/>
      <c r="L93" s="92"/>
      <c r="M93" s="93"/>
      <c r="N93" s="6"/>
    </row>
    <row r="94" spans="2:14" ht="18.75" customHeight="1" x14ac:dyDescent="0.2">
      <c r="B94" s="57" t="s">
        <v>89</v>
      </c>
      <c r="C94" s="43">
        <v>0.1</v>
      </c>
      <c r="D94" s="44">
        <v>4</v>
      </c>
      <c r="E94" s="45">
        <v>2</v>
      </c>
      <c r="F94" s="46">
        <f>D94*C94</f>
        <v>0.4</v>
      </c>
      <c r="G94" s="47">
        <f>C94*E94</f>
        <v>0.2</v>
      </c>
      <c r="H94" s="48">
        <f t="shared" si="4"/>
        <v>0.5</v>
      </c>
      <c r="I94" s="79" t="s">
        <v>90</v>
      </c>
      <c r="J94" s="80"/>
      <c r="K94" s="80"/>
      <c r="L94" s="80"/>
      <c r="M94" s="81"/>
    </row>
    <row r="95" spans="2:14" ht="18.75" customHeight="1" outlineLevel="1" x14ac:dyDescent="0.2">
      <c r="B95" s="16"/>
      <c r="C95" s="17"/>
      <c r="D95" s="17"/>
      <c r="E95" s="17"/>
      <c r="F95" s="17"/>
      <c r="G95" s="17"/>
      <c r="H95" s="17"/>
      <c r="I95" s="87">
        <v>1</v>
      </c>
      <c r="J95" s="73" t="str">
        <f>[1]criterias!C84</f>
        <v>fulfilling regulatory requirements (Greenhouse Gas (GHG)Reporting)</v>
      </c>
      <c r="K95" s="73"/>
      <c r="L95" s="73"/>
      <c r="M95" s="74"/>
    </row>
    <row r="96" spans="2:14" ht="18.75" customHeight="1" outlineLevel="1" x14ac:dyDescent="0.2">
      <c r="B96" s="16"/>
      <c r="C96" s="17"/>
      <c r="D96" s="17"/>
      <c r="E96" s="17"/>
      <c r="F96" s="17"/>
      <c r="G96" s="17"/>
      <c r="H96" s="17"/>
      <c r="I96" s="82">
        <v>2</v>
      </c>
      <c r="J96" s="69" t="str">
        <f>[1]criterias!C85</f>
        <v>constant overview of emission processes</v>
      </c>
      <c r="K96" s="69"/>
      <c r="L96" s="69"/>
      <c r="M96" s="70"/>
    </row>
    <row r="97" spans="2:13" ht="18.75" customHeight="1" outlineLevel="1" x14ac:dyDescent="0.2">
      <c r="B97" s="16"/>
      <c r="C97" s="17"/>
      <c r="D97" s="17"/>
      <c r="E97" s="17"/>
      <c r="F97" s="17"/>
      <c r="G97" s="17"/>
      <c r="H97" s="17"/>
      <c r="I97" s="82">
        <v>3</v>
      </c>
      <c r="J97" s="69" t="str">
        <f>[1]criterias!C86</f>
        <v>average climate protection efforts / donations - events supporting this cause</v>
      </c>
      <c r="K97" s="69"/>
      <c r="L97" s="69"/>
      <c r="M97" s="70"/>
    </row>
    <row r="98" spans="2:13" ht="18.75" customHeight="1" outlineLevel="1" x14ac:dyDescent="0.2">
      <c r="B98" s="16"/>
      <c r="C98" s="17"/>
      <c r="D98" s="17"/>
      <c r="E98" s="17"/>
      <c r="F98" s="17"/>
      <c r="G98" s="17"/>
      <c r="H98" s="17"/>
      <c r="I98" s="82">
        <v>4</v>
      </c>
      <c r="J98" s="69" t="str">
        <f>[1]criterias!C87</f>
        <v>Improving processes to ensure lower fuel consumption, energy consumption or any kind of pollution / active role in carbon footprint reduction research</v>
      </c>
      <c r="K98" s="69"/>
      <c r="L98" s="69"/>
      <c r="M98" s="70"/>
    </row>
    <row r="99" spans="2:13" ht="19.5" customHeight="1" outlineLevel="1" x14ac:dyDescent="0.2">
      <c r="B99" s="58"/>
      <c r="C99" s="52"/>
      <c r="D99" s="52"/>
      <c r="E99" s="52"/>
      <c r="F99" s="52"/>
      <c r="G99" s="52"/>
      <c r="H99" s="17"/>
      <c r="I99" s="83">
        <v>5</v>
      </c>
      <c r="J99" s="71" t="str">
        <f>[1]criterias!C88</f>
        <v>corporate climate responsibility activities/ Carbon Footprint Calculator / part of the corporate culture</v>
      </c>
      <c r="K99" s="71"/>
      <c r="L99" s="71"/>
      <c r="M99" s="72"/>
    </row>
    <row r="100" spans="2:13" ht="18.75" customHeight="1" x14ac:dyDescent="0.2">
      <c r="B100" s="57" t="s">
        <v>91</v>
      </c>
      <c r="C100" s="43">
        <v>0.04</v>
      </c>
      <c r="D100" s="44">
        <v>2</v>
      </c>
      <c r="E100" s="45">
        <v>5</v>
      </c>
      <c r="F100" s="46">
        <f>D100*C100</f>
        <v>0.08</v>
      </c>
      <c r="G100" s="47">
        <f>C100*E100</f>
        <v>0.2</v>
      </c>
      <c r="H100" s="48">
        <f t="shared" si="4"/>
        <v>2.5</v>
      </c>
      <c r="I100" s="79" t="s">
        <v>116</v>
      </c>
      <c r="J100" s="80"/>
      <c r="K100" s="80"/>
      <c r="L100" s="80"/>
      <c r="M100" s="81"/>
    </row>
    <row r="101" spans="2:13" ht="18.75" customHeight="1" outlineLevel="1" x14ac:dyDescent="0.2">
      <c r="B101" s="16"/>
      <c r="C101" s="17"/>
      <c r="D101" s="17"/>
      <c r="E101" s="17"/>
      <c r="F101" s="17"/>
      <c r="G101" s="17"/>
      <c r="H101" s="17"/>
      <c r="I101" s="87">
        <v>1</v>
      </c>
      <c r="J101" s="73" t="str">
        <f>[1]criterias!C91</f>
        <v>following the rules, nothing more</v>
      </c>
      <c r="K101" s="73"/>
      <c r="L101" s="73"/>
      <c r="M101" s="74"/>
    </row>
    <row r="102" spans="2:13" ht="37.5" customHeight="1" outlineLevel="1" x14ac:dyDescent="0.2">
      <c r="B102" s="16"/>
      <c r="C102" s="17"/>
      <c r="D102" s="17"/>
      <c r="E102" s="17"/>
      <c r="F102" s="17"/>
      <c r="G102" s="17"/>
      <c r="H102" s="17"/>
      <c r="I102" s="82">
        <v>2</v>
      </c>
      <c r="J102" s="69" t="str">
        <f>[1]criterias!C92</f>
        <v>being more active in protection than it is obligated (more quality suppliers who meet our criteria)</v>
      </c>
      <c r="K102" s="69"/>
      <c r="L102" s="69"/>
      <c r="M102" s="70"/>
    </row>
    <row r="103" spans="2:13" ht="39.75" customHeight="1" outlineLevel="1" x14ac:dyDescent="0.2">
      <c r="B103" s="16"/>
      <c r="C103" s="17"/>
      <c r="D103" s="17"/>
      <c r="E103" s="17"/>
      <c r="F103" s="17"/>
      <c r="G103" s="17"/>
      <c r="H103" s="17"/>
      <c r="I103" s="82">
        <v>3</v>
      </c>
      <c r="J103" s="69" t="str">
        <f>[1]criterias!C93</f>
        <v>transparency in the supply chain on every level / prefer suppliers who have quality standards that ensure protection on high level</v>
      </c>
      <c r="K103" s="69"/>
      <c r="L103" s="69"/>
      <c r="M103" s="70"/>
    </row>
    <row r="104" spans="2:13" ht="37.5" customHeight="1" outlineLevel="1" x14ac:dyDescent="0.2">
      <c r="B104" s="16"/>
      <c r="C104" s="17"/>
      <c r="D104" s="17"/>
      <c r="E104" s="17"/>
      <c r="F104" s="17"/>
      <c r="G104" s="17"/>
      <c r="H104" s="17"/>
      <c r="I104" s="82">
        <v>4</v>
      </c>
      <c r="J104" s="69" t="str">
        <f>[1]criterias!C94</f>
        <v>implementation of standards that ensure using only "animals/plants safe" products in supply chain</v>
      </c>
      <c r="K104" s="69"/>
      <c r="L104" s="69"/>
      <c r="M104" s="70"/>
    </row>
    <row r="105" spans="2:13" ht="39" customHeight="1" outlineLevel="1" x14ac:dyDescent="0.2">
      <c r="B105" s="58"/>
      <c r="C105" s="52"/>
      <c r="D105" s="52"/>
      <c r="E105" s="52"/>
      <c r="F105" s="52"/>
      <c r="G105" s="52"/>
      <c r="H105" s="17"/>
      <c r="I105" s="83">
        <v>5</v>
      </c>
      <c r="J105" s="71" t="str">
        <f>[1]criterias!C95</f>
        <v>establish a foundation that will ensure the protection of a particular animal or plant (eg bees) /  Tree Planting programme</v>
      </c>
      <c r="K105" s="71"/>
      <c r="L105" s="71"/>
      <c r="M105" s="72"/>
    </row>
    <row r="106" spans="2:13" ht="18.75" customHeight="1" x14ac:dyDescent="0.2">
      <c r="B106" s="57" t="s">
        <v>92</v>
      </c>
      <c r="C106" s="43">
        <v>0.04</v>
      </c>
      <c r="D106" s="44">
        <v>2</v>
      </c>
      <c r="E106" s="45">
        <v>2</v>
      </c>
      <c r="F106" s="46">
        <f>D106*C106</f>
        <v>0.08</v>
      </c>
      <c r="G106" s="47">
        <f>C106*E106</f>
        <v>0.08</v>
      </c>
      <c r="H106" s="48">
        <f t="shared" si="4"/>
        <v>1</v>
      </c>
      <c r="I106" s="79" t="s">
        <v>93</v>
      </c>
      <c r="J106" s="80"/>
      <c r="K106" s="80"/>
      <c r="L106" s="80"/>
      <c r="M106" s="81"/>
    </row>
    <row r="107" spans="2:13" ht="18.75" customHeight="1" outlineLevel="1" x14ac:dyDescent="0.2">
      <c r="B107" s="16"/>
      <c r="C107" s="17"/>
      <c r="D107" s="17"/>
      <c r="E107" s="17"/>
      <c r="F107" s="17"/>
      <c r="G107" s="17"/>
      <c r="H107" s="17"/>
      <c r="I107" s="87">
        <v>1</v>
      </c>
      <c r="J107" s="73" t="s">
        <v>94</v>
      </c>
      <c r="K107" s="73"/>
      <c r="L107" s="73"/>
      <c r="M107" s="74"/>
    </row>
    <row r="108" spans="2:13" ht="18.75" customHeight="1" outlineLevel="1" x14ac:dyDescent="0.2">
      <c r="B108" s="16"/>
      <c r="C108" s="17"/>
      <c r="D108" s="17"/>
      <c r="E108" s="17"/>
      <c r="F108" s="17"/>
      <c r="G108" s="17"/>
      <c r="H108" s="17"/>
      <c r="I108" s="82">
        <v>2</v>
      </c>
      <c r="J108" s="69" t="s">
        <v>95</v>
      </c>
      <c r="K108" s="69"/>
      <c r="L108" s="69"/>
      <c r="M108" s="70"/>
    </row>
    <row r="109" spans="2:13" ht="18.75" customHeight="1" outlineLevel="1" x14ac:dyDescent="0.2">
      <c r="B109" s="16"/>
      <c r="C109" s="17"/>
      <c r="D109" s="17"/>
      <c r="E109" s="17"/>
      <c r="F109" s="17"/>
      <c r="G109" s="17"/>
      <c r="H109" s="17"/>
      <c r="I109" s="82">
        <v>3</v>
      </c>
      <c r="J109" s="69" t="s">
        <v>96</v>
      </c>
      <c r="K109" s="69"/>
      <c r="L109" s="69"/>
      <c r="M109" s="70"/>
    </row>
    <row r="110" spans="2:13" ht="18.75" customHeight="1" outlineLevel="1" x14ac:dyDescent="0.2">
      <c r="B110" s="16"/>
      <c r="C110" s="17"/>
      <c r="D110" s="17"/>
      <c r="E110" s="17"/>
      <c r="F110" s="17"/>
      <c r="G110" s="17"/>
      <c r="H110" s="17"/>
      <c r="I110" s="82">
        <v>4</v>
      </c>
      <c r="J110" s="69" t="s">
        <v>97</v>
      </c>
      <c r="K110" s="69"/>
      <c r="L110" s="69"/>
      <c r="M110" s="70"/>
    </row>
    <row r="111" spans="2:13" ht="19.5" customHeight="1" outlineLevel="1" x14ac:dyDescent="0.2">
      <c r="B111" s="58"/>
      <c r="C111" s="52"/>
      <c r="D111" s="52"/>
      <c r="E111" s="52"/>
      <c r="F111" s="52"/>
      <c r="G111" s="52"/>
      <c r="H111" s="17"/>
      <c r="I111" s="83">
        <v>5</v>
      </c>
      <c r="J111" s="71" t="s">
        <v>98</v>
      </c>
      <c r="K111" s="71"/>
      <c r="L111" s="71"/>
      <c r="M111" s="72"/>
    </row>
    <row r="112" spans="2:13" ht="18.75" customHeight="1" thickBot="1" x14ac:dyDescent="0.25">
      <c r="B112" s="59" t="s">
        <v>99</v>
      </c>
      <c r="C112" s="60">
        <v>0.08</v>
      </c>
      <c r="D112" s="61">
        <v>4</v>
      </c>
      <c r="E112" s="62">
        <v>2</v>
      </c>
      <c r="F112" s="63">
        <f>D112*C112</f>
        <v>0.32</v>
      </c>
      <c r="G112" s="64">
        <f>C112*E112</f>
        <v>0.16</v>
      </c>
      <c r="H112" s="65">
        <f t="shared" si="4"/>
        <v>0.5</v>
      </c>
      <c r="I112" s="84" t="s">
        <v>100</v>
      </c>
      <c r="J112" s="85"/>
      <c r="K112" s="85"/>
      <c r="L112" s="85"/>
      <c r="M112" s="86"/>
    </row>
    <row r="113" spans="2:13" ht="18.75" customHeight="1" outlineLevel="1" x14ac:dyDescent="0.2">
      <c r="B113" s="49"/>
      <c r="C113" s="17"/>
      <c r="D113" s="17"/>
      <c r="E113" s="17"/>
      <c r="F113" s="17"/>
      <c r="G113" s="17"/>
      <c r="H113" s="17"/>
      <c r="I113" s="19">
        <v>1</v>
      </c>
      <c r="J113" s="32" t="s">
        <v>101</v>
      </c>
      <c r="K113" s="32"/>
      <c r="L113" s="32"/>
      <c r="M113" s="56"/>
    </row>
    <row r="114" spans="2:13" ht="18.75" customHeight="1" outlineLevel="1" x14ac:dyDescent="0.2">
      <c r="B114" s="49"/>
      <c r="C114" s="17"/>
      <c r="D114" s="17"/>
      <c r="E114" s="17"/>
      <c r="F114" s="17"/>
      <c r="G114" s="17"/>
      <c r="H114" s="17"/>
      <c r="I114" s="7">
        <v>2</v>
      </c>
      <c r="J114" s="27" t="s">
        <v>102</v>
      </c>
      <c r="K114" s="27"/>
      <c r="L114" s="27"/>
      <c r="M114" s="50"/>
    </row>
    <row r="115" spans="2:13" ht="37.5" customHeight="1" outlineLevel="1" x14ac:dyDescent="0.2">
      <c r="B115" s="49"/>
      <c r="C115" s="17"/>
      <c r="D115" s="17"/>
      <c r="E115" s="17"/>
      <c r="F115" s="17"/>
      <c r="G115" s="17"/>
      <c r="H115" s="17"/>
      <c r="I115" s="7">
        <v>3</v>
      </c>
      <c r="J115" s="27" t="s">
        <v>103</v>
      </c>
      <c r="K115" s="27"/>
      <c r="L115" s="27"/>
      <c r="M115" s="50"/>
    </row>
    <row r="116" spans="2:13" ht="39" customHeight="1" outlineLevel="1" x14ac:dyDescent="0.2">
      <c r="B116" s="49"/>
      <c r="C116" s="17"/>
      <c r="D116" s="17"/>
      <c r="E116" s="17"/>
      <c r="F116" s="17"/>
      <c r="G116" s="17"/>
      <c r="H116" s="17"/>
      <c r="I116" s="7">
        <v>4</v>
      </c>
      <c r="J116" s="27" t="str">
        <f>[1]criterias!C108</f>
        <v>Stimulating workers to not using cars when going to work, or using electric ones or bikes, maybe organizing hybrid buses</v>
      </c>
      <c r="K116" s="27"/>
      <c r="L116" s="27"/>
      <c r="M116" s="50"/>
    </row>
    <row r="117" spans="2:13" ht="36.75" customHeight="1" outlineLevel="1" thickBot="1" x14ac:dyDescent="0.25">
      <c r="B117" s="51"/>
      <c r="C117" s="52"/>
      <c r="D117" s="52"/>
      <c r="E117" s="52"/>
      <c r="F117" s="52"/>
      <c r="G117" s="52"/>
      <c r="H117" s="17"/>
      <c r="I117" s="53">
        <v>5</v>
      </c>
      <c r="J117" s="54" t="str">
        <f>[1]criterias!C109</f>
        <v>having a stimulation/bonus for every "green" transport - better contracts with suppliers/customers or similar</v>
      </c>
      <c r="K117" s="54"/>
      <c r="L117" s="54"/>
      <c r="M117" s="55"/>
    </row>
    <row r="118" spans="2:13" ht="19.5" thickBot="1" x14ac:dyDescent="0.25">
      <c r="B118" s="34" t="s">
        <v>104</v>
      </c>
      <c r="C118" s="35"/>
      <c r="D118" s="35"/>
      <c r="E118" s="35"/>
      <c r="F118" s="35"/>
      <c r="G118" s="35"/>
      <c r="H118" s="36"/>
    </row>
    <row r="119" spans="2:13" ht="9" customHeight="1" x14ac:dyDescent="0.2"/>
    <row r="120" spans="2:13" x14ac:dyDescent="0.2">
      <c r="B120" s="112" t="s">
        <v>105</v>
      </c>
      <c r="C120" s="75">
        <f>C93+C66+C39+C6</f>
        <v>1</v>
      </c>
      <c r="D120" s="76"/>
      <c r="E120" s="76"/>
      <c r="F120" s="77">
        <f>F93+F66+F39+F6</f>
        <v>3.3400000000000003</v>
      </c>
      <c r="G120" s="77">
        <f>G93+G66+G39+G6</f>
        <v>2.75</v>
      </c>
      <c r="H120" s="78">
        <f t="shared" ref="H120" si="5">G120/F120</f>
        <v>0.82335329341317354</v>
      </c>
    </row>
    <row r="121" spans="2:13" ht="6" customHeight="1" x14ac:dyDescent="0.2">
      <c r="H121" s="38"/>
    </row>
    <row r="122" spans="2:13" x14ac:dyDescent="0.2">
      <c r="D122" s="11"/>
      <c r="F122" s="12"/>
      <c r="G122" s="13"/>
    </row>
    <row r="123" spans="2:13" ht="6.75" customHeight="1" x14ac:dyDescent="0.2"/>
    <row r="124" spans="2:13" x14ac:dyDescent="0.25">
      <c r="B124" s="14" t="s">
        <v>106</v>
      </c>
    </row>
    <row r="125" spans="2:13" x14ac:dyDescent="0.2">
      <c r="B125" s="1" t="s">
        <v>107</v>
      </c>
    </row>
    <row r="126" spans="2:13" x14ac:dyDescent="0.2">
      <c r="B126" s="37" t="s">
        <v>108</v>
      </c>
      <c r="C126" s="37"/>
      <c r="D126" s="37"/>
      <c r="E126" s="37"/>
      <c r="F126" s="37"/>
      <c r="G126" s="37"/>
    </row>
    <row r="129" spans="8:8" ht="58.5" customHeight="1" x14ac:dyDescent="0.2">
      <c r="H129" s="15"/>
    </row>
  </sheetData>
  <mergeCells count="119">
    <mergeCell ref="B64:H64"/>
    <mergeCell ref="B91:H91"/>
    <mergeCell ref="B118:H118"/>
    <mergeCell ref="B126:G126"/>
    <mergeCell ref="C2:C3"/>
    <mergeCell ref="D2:H2"/>
    <mergeCell ref="I2:M2"/>
    <mergeCell ref="I3:M4"/>
    <mergeCell ref="J86:M86"/>
    <mergeCell ref="J113:M113"/>
    <mergeCell ref="J114:M114"/>
    <mergeCell ref="J115:M115"/>
    <mergeCell ref="J116:M116"/>
    <mergeCell ref="J117:M117"/>
    <mergeCell ref="J107:M107"/>
    <mergeCell ref="J108:M108"/>
    <mergeCell ref="J109:M109"/>
    <mergeCell ref="J110:M110"/>
    <mergeCell ref="J111:M111"/>
    <mergeCell ref="I112:M112"/>
    <mergeCell ref="J101:M101"/>
    <mergeCell ref="J102:M102"/>
    <mergeCell ref="J103:M103"/>
    <mergeCell ref="J104:M104"/>
    <mergeCell ref="J105:M105"/>
    <mergeCell ref="I106:M106"/>
    <mergeCell ref="J95:M95"/>
    <mergeCell ref="J96:M96"/>
    <mergeCell ref="J97:M97"/>
    <mergeCell ref="J98:M98"/>
    <mergeCell ref="J99:M99"/>
    <mergeCell ref="I100:M100"/>
    <mergeCell ref="I93:M93"/>
    <mergeCell ref="I94:M94"/>
    <mergeCell ref="J87:M87"/>
    <mergeCell ref="J88:M88"/>
    <mergeCell ref="J89:M89"/>
    <mergeCell ref="J82:M82"/>
    <mergeCell ref="J83:M83"/>
    <mergeCell ref="J84:M84"/>
    <mergeCell ref="I85:M85"/>
    <mergeCell ref="J90:M90"/>
    <mergeCell ref="J77:M77"/>
    <mergeCell ref="J78:M78"/>
    <mergeCell ref="I79:M79"/>
    <mergeCell ref="J80:M80"/>
    <mergeCell ref="J81:M81"/>
    <mergeCell ref="J72:M72"/>
    <mergeCell ref="I73:M73"/>
    <mergeCell ref="J74:M74"/>
    <mergeCell ref="J75:M75"/>
    <mergeCell ref="J76:M76"/>
    <mergeCell ref="I67:M67"/>
    <mergeCell ref="J68:M68"/>
    <mergeCell ref="J69:M69"/>
    <mergeCell ref="J70:M70"/>
    <mergeCell ref="J71:M71"/>
    <mergeCell ref="I66:M66"/>
    <mergeCell ref="J59:M59"/>
    <mergeCell ref="J60:M60"/>
    <mergeCell ref="J61:M61"/>
    <mergeCell ref="J62:M62"/>
    <mergeCell ref="J63:M63"/>
    <mergeCell ref="J53:M53"/>
    <mergeCell ref="J54:M54"/>
    <mergeCell ref="J55:M55"/>
    <mergeCell ref="J56:M56"/>
    <mergeCell ref="J57:M57"/>
    <mergeCell ref="I58:M58"/>
    <mergeCell ref="J47:M47"/>
    <mergeCell ref="J48:M48"/>
    <mergeCell ref="J49:M49"/>
    <mergeCell ref="J50:M50"/>
    <mergeCell ref="J51:M51"/>
    <mergeCell ref="I52:M52"/>
    <mergeCell ref="J41:M41"/>
    <mergeCell ref="J42:M42"/>
    <mergeCell ref="J43:M43"/>
    <mergeCell ref="J44:M44"/>
    <mergeCell ref="J45:M45"/>
    <mergeCell ref="I46:M46"/>
    <mergeCell ref="I39:M39"/>
    <mergeCell ref="I40:M40"/>
    <mergeCell ref="B37:H37"/>
    <mergeCell ref="J32:M32"/>
    <mergeCell ref="J33:M33"/>
    <mergeCell ref="J34:M34"/>
    <mergeCell ref="J35:M35"/>
    <mergeCell ref="J36:M36"/>
    <mergeCell ref="J26:M26"/>
    <mergeCell ref="J27:M27"/>
    <mergeCell ref="J28:M28"/>
    <mergeCell ref="J29:M29"/>
    <mergeCell ref="J30:M30"/>
    <mergeCell ref="I31:M31"/>
    <mergeCell ref="N3:Q4"/>
    <mergeCell ref="I6:M6"/>
    <mergeCell ref="I7:M7"/>
    <mergeCell ref="J20:M20"/>
    <mergeCell ref="J21:M21"/>
    <mergeCell ref="J22:M22"/>
    <mergeCell ref="J23:M23"/>
    <mergeCell ref="J24:M24"/>
    <mergeCell ref="I25:M25"/>
    <mergeCell ref="J14:M14"/>
    <mergeCell ref="J15:M15"/>
    <mergeCell ref="J16:M16"/>
    <mergeCell ref="J17:M17"/>
    <mergeCell ref="J18:M18"/>
    <mergeCell ref="I19:M19"/>
    <mergeCell ref="D3:E3"/>
    <mergeCell ref="F3:G3"/>
    <mergeCell ref="H3:H4"/>
    <mergeCell ref="J8:M8"/>
    <mergeCell ref="J9:M9"/>
    <mergeCell ref="J10:M10"/>
    <mergeCell ref="J11:M11"/>
    <mergeCell ref="J12:M12"/>
    <mergeCell ref="I13:M13"/>
  </mergeCells>
  <conditionalFormatting sqref="R8">
    <cfRule type="iconSet" priority="106">
      <iconSet>
        <cfvo type="percent" val="0"/>
        <cfvo type="percent" val="33"/>
        <cfvo type="percent" val="67"/>
      </iconSet>
    </cfRule>
  </conditionalFormatting>
  <conditionalFormatting sqref="Q8:Q13">
    <cfRule type="iconSet" priority="105">
      <iconSet>
        <cfvo type="percent" val="0"/>
        <cfvo type="percent" val="50"/>
        <cfvo type="percent" val="75"/>
      </iconSet>
    </cfRule>
  </conditionalFormatting>
  <conditionalFormatting sqref="H6">
    <cfRule type="iconSet" priority="67">
      <iconSet>
        <cfvo type="percent" val="0"/>
        <cfvo type="num" val="0.5"/>
        <cfvo type="num" val="0.75"/>
      </iconSet>
    </cfRule>
  </conditionalFormatting>
  <conditionalFormatting sqref="H120">
    <cfRule type="iconSet" priority="60">
      <iconSet>
        <cfvo type="percent" val="0"/>
        <cfvo type="percent" val="50"/>
        <cfvo type="percent" val="75"/>
      </iconSet>
    </cfRule>
  </conditionalFormatting>
  <conditionalFormatting sqref="H7">
    <cfRule type="iconSet" priority="54">
      <iconSet>
        <cfvo type="percent" val="0"/>
        <cfvo type="num" val="0.5"/>
        <cfvo type="num" val="0.75"/>
      </iconSet>
    </cfRule>
  </conditionalFormatting>
  <conditionalFormatting sqref="H13">
    <cfRule type="iconSet" priority="30">
      <iconSet>
        <cfvo type="percent" val="0"/>
        <cfvo type="num" val="0.5"/>
        <cfvo type="num" val="0.75"/>
      </iconSet>
    </cfRule>
  </conditionalFormatting>
  <conditionalFormatting sqref="H19">
    <cfRule type="iconSet" priority="29">
      <iconSet>
        <cfvo type="percent" val="0"/>
        <cfvo type="num" val="0.5"/>
        <cfvo type="num" val="0.75"/>
      </iconSet>
    </cfRule>
  </conditionalFormatting>
  <conditionalFormatting sqref="H25">
    <cfRule type="iconSet" priority="28">
      <iconSet>
        <cfvo type="percent" val="0"/>
        <cfvo type="num" val="0.5"/>
        <cfvo type="num" val="0.75"/>
      </iconSet>
    </cfRule>
  </conditionalFormatting>
  <conditionalFormatting sqref="H39">
    <cfRule type="iconSet" priority="26">
      <iconSet>
        <cfvo type="percent" val="0"/>
        <cfvo type="num" val="0.5"/>
        <cfvo type="num" val="0.75"/>
      </iconSet>
    </cfRule>
  </conditionalFormatting>
  <conditionalFormatting sqref="H40">
    <cfRule type="iconSet" priority="25">
      <iconSet>
        <cfvo type="percent" val="0"/>
        <cfvo type="num" val="0.5"/>
        <cfvo type="num" val="0.75"/>
      </iconSet>
    </cfRule>
  </conditionalFormatting>
  <conditionalFormatting sqref="H46">
    <cfRule type="iconSet" priority="24">
      <iconSet>
        <cfvo type="percent" val="0"/>
        <cfvo type="num" val="0.5"/>
        <cfvo type="num" val="0.75"/>
      </iconSet>
    </cfRule>
  </conditionalFormatting>
  <conditionalFormatting sqref="H52">
    <cfRule type="iconSet" priority="23">
      <iconSet>
        <cfvo type="percent" val="0"/>
        <cfvo type="num" val="0.5"/>
        <cfvo type="num" val="0.75"/>
      </iconSet>
    </cfRule>
  </conditionalFormatting>
  <conditionalFormatting sqref="H67">
    <cfRule type="iconSet" priority="10">
      <iconSet>
        <cfvo type="percent" val="0"/>
        <cfvo type="num" val="0.5"/>
        <cfvo type="num" val="0.75"/>
      </iconSet>
    </cfRule>
  </conditionalFormatting>
  <conditionalFormatting sqref="H58">
    <cfRule type="iconSet" priority="12">
      <iconSet>
        <cfvo type="percent" val="0"/>
        <cfvo type="num" val="0.5"/>
        <cfvo type="num" val="0.75"/>
      </iconSet>
    </cfRule>
  </conditionalFormatting>
  <conditionalFormatting sqref="H31">
    <cfRule type="iconSet" priority="11">
      <iconSet>
        <cfvo type="percent" val="0"/>
        <cfvo type="num" val="0.5"/>
        <cfvo type="num" val="0.75"/>
      </iconSet>
    </cfRule>
  </conditionalFormatting>
  <conditionalFormatting sqref="H73">
    <cfRule type="iconSet" priority="9">
      <iconSet>
        <cfvo type="percent" val="0"/>
        <cfvo type="num" val="0.5"/>
        <cfvo type="num" val="0.75"/>
      </iconSet>
    </cfRule>
  </conditionalFormatting>
  <conditionalFormatting sqref="H79">
    <cfRule type="iconSet" priority="8">
      <iconSet>
        <cfvo type="percent" val="0"/>
        <cfvo type="num" val="0.5"/>
        <cfvo type="num" val="0.75"/>
      </iconSet>
    </cfRule>
  </conditionalFormatting>
  <conditionalFormatting sqref="H85">
    <cfRule type="iconSet" priority="7">
      <iconSet>
        <cfvo type="percent" val="0"/>
        <cfvo type="num" val="0.5"/>
        <cfvo type="num" val="0.75"/>
      </iconSet>
    </cfRule>
  </conditionalFormatting>
  <conditionalFormatting sqref="H94">
    <cfRule type="iconSet" priority="6">
      <iconSet>
        <cfvo type="percent" val="0"/>
        <cfvo type="num" val="0.5"/>
        <cfvo type="num" val="0.75"/>
      </iconSet>
    </cfRule>
  </conditionalFormatting>
  <conditionalFormatting sqref="H100">
    <cfRule type="iconSet" priority="5">
      <iconSet>
        <cfvo type="percent" val="0"/>
        <cfvo type="num" val="0.5"/>
        <cfvo type="num" val="0.75"/>
      </iconSet>
    </cfRule>
  </conditionalFormatting>
  <conditionalFormatting sqref="H106">
    <cfRule type="iconSet" priority="4">
      <iconSet>
        <cfvo type="percent" val="0"/>
        <cfvo type="num" val="0.5"/>
        <cfvo type="num" val="0.75"/>
      </iconSet>
    </cfRule>
  </conditionalFormatting>
  <conditionalFormatting sqref="H112">
    <cfRule type="iconSet" priority="3">
      <iconSet>
        <cfvo type="percent" val="0"/>
        <cfvo type="num" val="0.5"/>
        <cfvo type="num" val="0.75"/>
      </iconSet>
    </cfRule>
  </conditionalFormatting>
  <conditionalFormatting sqref="H66">
    <cfRule type="iconSet" priority="2">
      <iconSet>
        <cfvo type="percent" val="0"/>
        <cfvo type="num" val="0.5"/>
        <cfvo type="num" val="0.75"/>
      </iconSet>
    </cfRule>
  </conditionalFormatting>
  <conditionalFormatting sqref="H93">
    <cfRule type="iconSet" priority="1">
      <iconSet>
        <cfvo type="percent" val="0"/>
        <cfvo type="num" val="0.5"/>
        <cfvo type="num" val="0.75"/>
      </iconSet>
    </cfRule>
  </conditionalFormatting>
  <printOptions horizontalCentered="1"/>
  <pageMargins left="0.27559055118110237" right="0.15748031496062992" top="0.6692913385826772" bottom="0.19685039370078741" header="0.19685039370078741" footer="0.15748031496062992"/>
  <pageSetup paperSize="9" scale="64" fitToHeight="4" orientation="landscape" r:id="rId1"/>
  <headerFooter alignWithMargins="0">
    <oddHeader>&amp;R&amp;G</oddHeader>
  </headerFooter>
  <rowBreaks count="3" manualBreakCount="3">
    <brk id="38" max="13" man="1"/>
    <brk id="64" max="13" man="1"/>
    <brk id="91" max="13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B24B9-2F11-413C-8F29-C6AC7226D28B}">
  <sheetPr>
    <outlinePr summaryBelow="0"/>
  </sheetPr>
  <dimension ref="B1:Y129"/>
  <sheetViews>
    <sheetView showGridLines="0" showZeros="0" zoomScale="80" zoomScaleNormal="80" workbookViewId="0">
      <pane ySplit="4" topLeftCell="A5" activePane="bottomLeft" state="frozen"/>
      <selection activeCell="B14" sqref="B14"/>
      <selection pane="bottomLeft" activeCell="I121" sqref="A1:I121"/>
    </sheetView>
  </sheetViews>
  <sheetFormatPr baseColWidth="10" defaultColWidth="9.33203125" defaultRowHeight="18.75" outlineLevelRow="1" outlineLevelCol="1" x14ac:dyDescent="0.2"/>
  <cols>
    <col min="1" max="1" width="0.83203125" style="4" customWidth="1"/>
    <col min="2" max="2" width="53.83203125" style="26" customWidth="1"/>
    <col min="3" max="3" width="13.1640625" style="3" customWidth="1" outlineLevel="1"/>
    <col min="4" max="4" width="10.83203125" style="3" customWidth="1" outlineLevel="1"/>
    <col min="5" max="5" width="12.5" style="3" customWidth="1" outlineLevel="1"/>
    <col min="6" max="6" width="10.83203125" style="4" customWidth="1" outlineLevel="1"/>
    <col min="7" max="7" width="12.5" style="4" customWidth="1" outlineLevel="1"/>
    <col min="8" max="8" width="13.6640625" style="4" customWidth="1" outlineLevel="1"/>
    <col min="9" max="9" width="2.83203125" style="4" customWidth="1" outlineLevel="1"/>
    <col min="10" max="10" width="2.1640625" style="4" customWidth="1" outlineLevel="1"/>
    <col min="11" max="11" width="5.1640625" style="4" customWidth="1" outlineLevel="1"/>
    <col min="12" max="12" width="25.6640625" style="4" customWidth="1" outlineLevel="1"/>
    <col min="13" max="13" width="12" style="4" customWidth="1" outlineLevel="1"/>
    <col min="14" max="14" width="29.33203125" style="4" customWidth="1" outlineLevel="1"/>
    <col min="15" max="15" width="44.6640625" style="4" customWidth="1" outlineLevel="1"/>
    <col min="16" max="19" width="12" style="4" customWidth="1" outlineLevel="1"/>
    <col min="20" max="20" width="26.1640625" style="4" customWidth="1" outlineLevel="1"/>
    <col min="21" max="25" width="12" style="4" customWidth="1" outlineLevel="1"/>
    <col min="26" max="256" width="9.33203125" style="4"/>
    <col min="257" max="257" width="0.83203125" style="4" customWidth="1"/>
    <col min="258" max="258" width="53.83203125" style="4" customWidth="1"/>
    <col min="259" max="259" width="13.1640625" style="4" customWidth="1"/>
    <col min="260" max="260" width="12.33203125" style="4" customWidth="1"/>
    <col min="261" max="261" width="10.83203125" style="4" customWidth="1"/>
    <col min="262" max="262" width="18.1640625" style="4" customWidth="1"/>
    <col min="263" max="263" width="10" style="4" customWidth="1"/>
    <col min="264" max="264" width="16.1640625" style="4" customWidth="1"/>
    <col min="265" max="265" width="13.6640625" style="4" customWidth="1"/>
    <col min="266" max="266" width="2.1640625" style="4" customWidth="1"/>
    <col min="267" max="267" width="5.1640625" style="4" customWidth="1"/>
    <col min="268" max="268" width="25.6640625" style="4" customWidth="1"/>
    <col min="269" max="269" width="12" style="4" customWidth="1"/>
    <col min="270" max="270" width="29.33203125" style="4" customWidth="1"/>
    <col min="271" max="271" width="44.6640625" style="4" customWidth="1"/>
    <col min="272" max="281" width="12" style="4" customWidth="1"/>
    <col min="282" max="512" width="9.33203125" style="4"/>
    <col min="513" max="513" width="0.83203125" style="4" customWidth="1"/>
    <col min="514" max="514" width="53.83203125" style="4" customWidth="1"/>
    <col min="515" max="515" width="13.1640625" style="4" customWidth="1"/>
    <col min="516" max="516" width="12.33203125" style="4" customWidth="1"/>
    <col min="517" max="517" width="10.83203125" style="4" customWidth="1"/>
    <col min="518" max="518" width="18.1640625" style="4" customWidth="1"/>
    <col min="519" max="519" width="10" style="4" customWidth="1"/>
    <col min="520" max="520" width="16.1640625" style="4" customWidth="1"/>
    <col min="521" max="521" width="13.6640625" style="4" customWidth="1"/>
    <col min="522" max="522" width="2.1640625" style="4" customWidth="1"/>
    <col min="523" max="523" width="5.1640625" style="4" customWidth="1"/>
    <col min="524" max="524" width="25.6640625" style="4" customWidth="1"/>
    <col min="525" max="525" width="12" style="4" customWidth="1"/>
    <col min="526" max="526" width="29.33203125" style="4" customWidth="1"/>
    <col min="527" max="527" width="44.6640625" style="4" customWidth="1"/>
    <col min="528" max="537" width="12" style="4" customWidth="1"/>
    <col min="538" max="768" width="9.33203125" style="4"/>
    <col min="769" max="769" width="0.83203125" style="4" customWidth="1"/>
    <col min="770" max="770" width="53.83203125" style="4" customWidth="1"/>
    <col min="771" max="771" width="13.1640625" style="4" customWidth="1"/>
    <col min="772" max="772" width="12.33203125" style="4" customWidth="1"/>
    <col min="773" max="773" width="10.83203125" style="4" customWidth="1"/>
    <col min="774" max="774" width="18.1640625" style="4" customWidth="1"/>
    <col min="775" max="775" width="10" style="4" customWidth="1"/>
    <col min="776" max="776" width="16.1640625" style="4" customWidth="1"/>
    <col min="777" max="777" width="13.6640625" style="4" customWidth="1"/>
    <col min="778" max="778" width="2.1640625" style="4" customWidth="1"/>
    <col min="779" max="779" width="5.1640625" style="4" customWidth="1"/>
    <col min="780" max="780" width="25.6640625" style="4" customWidth="1"/>
    <col min="781" max="781" width="12" style="4" customWidth="1"/>
    <col min="782" max="782" width="29.33203125" style="4" customWidth="1"/>
    <col min="783" max="783" width="44.6640625" style="4" customWidth="1"/>
    <col min="784" max="793" width="12" style="4" customWidth="1"/>
    <col min="794" max="1024" width="9.33203125" style="4"/>
    <col min="1025" max="1025" width="0.83203125" style="4" customWidth="1"/>
    <col min="1026" max="1026" width="53.83203125" style="4" customWidth="1"/>
    <col min="1027" max="1027" width="13.1640625" style="4" customWidth="1"/>
    <col min="1028" max="1028" width="12.33203125" style="4" customWidth="1"/>
    <col min="1029" max="1029" width="10.83203125" style="4" customWidth="1"/>
    <col min="1030" max="1030" width="18.1640625" style="4" customWidth="1"/>
    <col min="1031" max="1031" width="10" style="4" customWidth="1"/>
    <col min="1032" max="1032" width="16.1640625" style="4" customWidth="1"/>
    <col min="1033" max="1033" width="13.6640625" style="4" customWidth="1"/>
    <col min="1034" max="1034" width="2.1640625" style="4" customWidth="1"/>
    <col min="1035" max="1035" width="5.1640625" style="4" customWidth="1"/>
    <col min="1036" max="1036" width="25.6640625" style="4" customWidth="1"/>
    <col min="1037" max="1037" width="12" style="4" customWidth="1"/>
    <col min="1038" max="1038" width="29.33203125" style="4" customWidth="1"/>
    <col min="1039" max="1039" width="44.6640625" style="4" customWidth="1"/>
    <col min="1040" max="1049" width="12" style="4" customWidth="1"/>
    <col min="1050" max="1280" width="9.33203125" style="4"/>
    <col min="1281" max="1281" width="0.83203125" style="4" customWidth="1"/>
    <col min="1282" max="1282" width="53.83203125" style="4" customWidth="1"/>
    <col min="1283" max="1283" width="13.1640625" style="4" customWidth="1"/>
    <col min="1284" max="1284" width="12.33203125" style="4" customWidth="1"/>
    <col min="1285" max="1285" width="10.83203125" style="4" customWidth="1"/>
    <col min="1286" max="1286" width="18.1640625" style="4" customWidth="1"/>
    <col min="1287" max="1287" width="10" style="4" customWidth="1"/>
    <col min="1288" max="1288" width="16.1640625" style="4" customWidth="1"/>
    <col min="1289" max="1289" width="13.6640625" style="4" customWidth="1"/>
    <col min="1290" max="1290" width="2.1640625" style="4" customWidth="1"/>
    <col min="1291" max="1291" width="5.1640625" style="4" customWidth="1"/>
    <col min="1292" max="1292" width="25.6640625" style="4" customWidth="1"/>
    <col min="1293" max="1293" width="12" style="4" customWidth="1"/>
    <col min="1294" max="1294" width="29.33203125" style="4" customWidth="1"/>
    <col min="1295" max="1295" width="44.6640625" style="4" customWidth="1"/>
    <col min="1296" max="1305" width="12" style="4" customWidth="1"/>
    <col min="1306" max="1536" width="9.33203125" style="4"/>
    <col min="1537" max="1537" width="0.83203125" style="4" customWidth="1"/>
    <col min="1538" max="1538" width="53.83203125" style="4" customWidth="1"/>
    <col min="1539" max="1539" width="13.1640625" style="4" customWidth="1"/>
    <col min="1540" max="1540" width="12.33203125" style="4" customWidth="1"/>
    <col min="1541" max="1541" width="10.83203125" style="4" customWidth="1"/>
    <col min="1542" max="1542" width="18.1640625" style="4" customWidth="1"/>
    <col min="1543" max="1543" width="10" style="4" customWidth="1"/>
    <col min="1544" max="1544" width="16.1640625" style="4" customWidth="1"/>
    <col min="1545" max="1545" width="13.6640625" style="4" customWidth="1"/>
    <col min="1546" max="1546" width="2.1640625" style="4" customWidth="1"/>
    <col min="1547" max="1547" width="5.1640625" style="4" customWidth="1"/>
    <col min="1548" max="1548" width="25.6640625" style="4" customWidth="1"/>
    <col min="1549" max="1549" width="12" style="4" customWidth="1"/>
    <col min="1550" max="1550" width="29.33203125" style="4" customWidth="1"/>
    <col min="1551" max="1551" width="44.6640625" style="4" customWidth="1"/>
    <col min="1552" max="1561" width="12" style="4" customWidth="1"/>
    <col min="1562" max="1792" width="9.33203125" style="4"/>
    <col min="1793" max="1793" width="0.83203125" style="4" customWidth="1"/>
    <col min="1794" max="1794" width="53.83203125" style="4" customWidth="1"/>
    <col min="1795" max="1795" width="13.1640625" style="4" customWidth="1"/>
    <col min="1796" max="1796" width="12.33203125" style="4" customWidth="1"/>
    <col min="1797" max="1797" width="10.83203125" style="4" customWidth="1"/>
    <col min="1798" max="1798" width="18.1640625" style="4" customWidth="1"/>
    <col min="1799" max="1799" width="10" style="4" customWidth="1"/>
    <col min="1800" max="1800" width="16.1640625" style="4" customWidth="1"/>
    <col min="1801" max="1801" width="13.6640625" style="4" customWidth="1"/>
    <col min="1802" max="1802" width="2.1640625" style="4" customWidth="1"/>
    <col min="1803" max="1803" width="5.1640625" style="4" customWidth="1"/>
    <col min="1804" max="1804" width="25.6640625" style="4" customWidth="1"/>
    <col min="1805" max="1805" width="12" style="4" customWidth="1"/>
    <col min="1806" max="1806" width="29.33203125" style="4" customWidth="1"/>
    <col min="1807" max="1807" width="44.6640625" style="4" customWidth="1"/>
    <col min="1808" max="1817" width="12" style="4" customWidth="1"/>
    <col min="1818" max="2048" width="9.33203125" style="4"/>
    <col min="2049" max="2049" width="0.83203125" style="4" customWidth="1"/>
    <col min="2050" max="2050" width="53.83203125" style="4" customWidth="1"/>
    <col min="2051" max="2051" width="13.1640625" style="4" customWidth="1"/>
    <col min="2052" max="2052" width="12.33203125" style="4" customWidth="1"/>
    <col min="2053" max="2053" width="10.83203125" style="4" customWidth="1"/>
    <col min="2054" max="2054" width="18.1640625" style="4" customWidth="1"/>
    <col min="2055" max="2055" width="10" style="4" customWidth="1"/>
    <col min="2056" max="2056" width="16.1640625" style="4" customWidth="1"/>
    <col min="2057" max="2057" width="13.6640625" style="4" customWidth="1"/>
    <col min="2058" max="2058" width="2.1640625" style="4" customWidth="1"/>
    <col min="2059" max="2059" width="5.1640625" style="4" customWidth="1"/>
    <col min="2060" max="2060" width="25.6640625" style="4" customWidth="1"/>
    <col min="2061" max="2061" width="12" style="4" customWidth="1"/>
    <col min="2062" max="2062" width="29.33203125" style="4" customWidth="1"/>
    <col min="2063" max="2063" width="44.6640625" style="4" customWidth="1"/>
    <col min="2064" max="2073" width="12" style="4" customWidth="1"/>
    <col min="2074" max="2304" width="9.33203125" style="4"/>
    <col min="2305" max="2305" width="0.83203125" style="4" customWidth="1"/>
    <col min="2306" max="2306" width="53.83203125" style="4" customWidth="1"/>
    <col min="2307" max="2307" width="13.1640625" style="4" customWidth="1"/>
    <col min="2308" max="2308" width="12.33203125" style="4" customWidth="1"/>
    <col min="2309" max="2309" width="10.83203125" style="4" customWidth="1"/>
    <col min="2310" max="2310" width="18.1640625" style="4" customWidth="1"/>
    <col min="2311" max="2311" width="10" style="4" customWidth="1"/>
    <col min="2312" max="2312" width="16.1640625" style="4" customWidth="1"/>
    <col min="2313" max="2313" width="13.6640625" style="4" customWidth="1"/>
    <col min="2314" max="2314" width="2.1640625" style="4" customWidth="1"/>
    <col min="2315" max="2315" width="5.1640625" style="4" customWidth="1"/>
    <col min="2316" max="2316" width="25.6640625" style="4" customWidth="1"/>
    <col min="2317" max="2317" width="12" style="4" customWidth="1"/>
    <col min="2318" max="2318" width="29.33203125" style="4" customWidth="1"/>
    <col min="2319" max="2319" width="44.6640625" style="4" customWidth="1"/>
    <col min="2320" max="2329" width="12" style="4" customWidth="1"/>
    <col min="2330" max="2560" width="9.33203125" style="4"/>
    <col min="2561" max="2561" width="0.83203125" style="4" customWidth="1"/>
    <col min="2562" max="2562" width="53.83203125" style="4" customWidth="1"/>
    <col min="2563" max="2563" width="13.1640625" style="4" customWidth="1"/>
    <col min="2564" max="2564" width="12.33203125" style="4" customWidth="1"/>
    <col min="2565" max="2565" width="10.83203125" style="4" customWidth="1"/>
    <col min="2566" max="2566" width="18.1640625" style="4" customWidth="1"/>
    <col min="2567" max="2567" width="10" style="4" customWidth="1"/>
    <col min="2568" max="2568" width="16.1640625" style="4" customWidth="1"/>
    <col min="2569" max="2569" width="13.6640625" style="4" customWidth="1"/>
    <col min="2570" max="2570" width="2.1640625" style="4" customWidth="1"/>
    <col min="2571" max="2571" width="5.1640625" style="4" customWidth="1"/>
    <col min="2572" max="2572" width="25.6640625" style="4" customWidth="1"/>
    <col min="2573" max="2573" width="12" style="4" customWidth="1"/>
    <col min="2574" max="2574" width="29.33203125" style="4" customWidth="1"/>
    <col min="2575" max="2575" width="44.6640625" style="4" customWidth="1"/>
    <col min="2576" max="2585" width="12" style="4" customWidth="1"/>
    <col min="2586" max="2816" width="9.33203125" style="4"/>
    <col min="2817" max="2817" width="0.83203125" style="4" customWidth="1"/>
    <col min="2818" max="2818" width="53.83203125" style="4" customWidth="1"/>
    <col min="2819" max="2819" width="13.1640625" style="4" customWidth="1"/>
    <col min="2820" max="2820" width="12.33203125" style="4" customWidth="1"/>
    <col min="2821" max="2821" width="10.83203125" style="4" customWidth="1"/>
    <col min="2822" max="2822" width="18.1640625" style="4" customWidth="1"/>
    <col min="2823" max="2823" width="10" style="4" customWidth="1"/>
    <col min="2824" max="2824" width="16.1640625" style="4" customWidth="1"/>
    <col min="2825" max="2825" width="13.6640625" style="4" customWidth="1"/>
    <col min="2826" max="2826" width="2.1640625" style="4" customWidth="1"/>
    <col min="2827" max="2827" width="5.1640625" style="4" customWidth="1"/>
    <col min="2828" max="2828" width="25.6640625" style="4" customWidth="1"/>
    <col min="2829" max="2829" width="12" style="4" customWidth="1"/>
    <col min="2830" max="2830" width="29.33203125" style="4" customWidth="1"/>
    <col min="2831" max="2831" width="44.6640625" style="4" customWidth="1"/>
    <col min="2832" max="2841" width="12" style="4" customWidth="1"/>
    <col min="2842" max="3072" width="9.33203125" style="4"/>
    <col min="3073" max="3073" width="0.83203125" style="4" customWidth="1"/>
    <col min="3074" max="3074" width="53.83203125" style="4" customWidth="1"/>
    <col min="3075" max="3075" width="13.1640625" style="4" customWidth="1"/>
    <col min="3076" max="3076" width="12.33203125" style="4" customWidth="1"/>
    <col min="3077" max="3077" width="10.83203125" style="4" customWidth="1"/>
    <col min="3078" max="3078" width="18.1640625" style="4" customWidth="1"/>
    <col min="3079" max="3079" width="10" style="4" customWidth="1"/>
    <col min="3080" max="3080" width="16.1640625" style="4" customWidth="1"/>
    <col min="3081" max="3081" width="13.6640625" style="4" customWidth="1"/>
    <col min="3082" max="3082" width="2.1640625" style="4" customWidth="1"/>
    <col min="3083" max="3083" width="5.1640625" style="4" customWidth="1"/>
    <col min="3084" max="3084" width="25.6640625" style="4" customWidth="1"/>
    <col min="3085" max="3085" width="12" style="4" customWidth="1"/>
    <col min="3086" max="3086" width="29.33203125" style="4" customWidth="1"/>
    <col min="3087" max="3087" width="44.6640625" style="4" customWidth="1"/>
    <col min="3088" max="3097" width="12" style="4" customWidth="1"/>
    <col min="3098" max="3328" width="9.33203125" style="4"/>
    <col min="3329" max="3329" width="0.83203125" style="4" customWidth="1"/>
    <col min="3330" max="3330" width="53.83203125" style="4" customWidth="1"/>
    <col min="3331" max="3331" width="13.1640625" style="4" customWidth="1"/>
    <col min="3332" max="3332" width="12.33203125" style="4" customWidth="1"/>
    <col min="3333" max="3333" width="10.83203125" style="4" customWidth="1"/>
    <col min="3334" max="3334" width="18.1640625" style="4" customWidth="1"/>
    <col min="3335" max="3335" width="10" style="4" customWidth="1"/>
    <col min="3336" max="3336" width="16.1640625" style="4" customWidth="1"/>
    <col min="3337" max="3337" width="13.6640625" style="4" customWidth="1"/>
    <col min="3338" max="3338" width="2.1640625" style="4" customWidth="1"/>
    <col min="3339" max="3339" width="5.1640625" style="4" customWidth="1"/>
    <col min="3340" max="3340" width="25.6640625" style="4" customWidth="1"/>
    <col min="3341" max="3341" width="12" style="4" customWidth="1"/>
    <col min="3342" max="3342" width="29.33203125" style="4" customWidth="1"/>
    <col min="3343" max="3343" width="44.6640625" style="4" customWidth="1"/>
    <col min="3344" max="3353" width="12" style="4" customWidth="1"/>
    <col min="3354" max="3584" width="9.33203125" style="4"/>
    <col min="3585" max="3585" width="0.83203125" style="4" customWidth="1"/>
    <col min="3586" max="3586" width="53.83203125" style="4" customWidth="1"/>
    <col min="3587" max="3587" width="13.1640625" style="4" customWidth="1"/>
    <col min="3588" max="3588" width="12.33203125" style="4" customWidth="1"/>
    <col min="3589" max="3589" width="10.83203125" style="4" customWidth="1"/>
    <col min="3590" max="3590" width="18.1640625" style="4" customWidth="1"/>
    <col min="3591" max="3591" width="10" style="4" customWidth="1"/>
    <col min="3592" max="3592" width="16.1640625" style="4" customWidth="1"/>
    <col min="3593" max="3593" width="13.6640625" style="4" customWidth="1"/>
    <col min="3594" max="3594" width="2.1640625" style="4" customWidth="1"/>
    <col min="3595" max="3595" width="5.1640625" style="4" customWidth="1"/>
    <col min="3596" max="3596" width="25.6640625" style="4" customWidth="1"/>
    <col min="3597" max="3597" width="12" style="4" customWidth="1"/>
    <col min="3598" max="3598" width="29.33203125" style="4" customWidth="1"/>
    <col min="3599" max="3599" width="44.6640625" style="4" customWidth="1"/>
    <col min="3600" max="3609" width="12" style="4" customWidth="1"/>
    <col min="3610" max="3840" width="9.33203125" style="4"/>
    <col min="3841" max="3841" width="0.83203125" style="4" customWidth="1"/>
    <col min="3842" max="3842" width="53.83203125" style="4" customWidth="1"/>
    <col min="3843" max="3843" width="13.1640625" style="4" customWidth="1"/>
    <col min="3844" max="3844" width="12.33203125" style="4" customWidth="1"/>
    <col min="3845" max="3845" width="10.83203125" style="4" customWidth="1"/>
    <col min="3846" max="3846" width="18.1640625" style="4" customWidth="1"/>
    <col min="3847" max="3847" width="10" style="4" customWidth="1"/>
    <col min="3848" max="3848" width="16.1640625" style="4" customWidth="1"/>
    <col min="3849" max="3849" width="13.6640625" style="4" customWidth="1"/>
    <col min="3850" max="3850" width="2.1640625" style="4" customWidth="1"/>
    <col min="3851" max="3851" width="5.1640625" style="4" customWidth="1"/>
    <col min="3852" max="3852" width="25.6640625" style="4" customWidth="1"/>
    <col min="3853" max="3853" width="12" style="4" customWidth="1"/>
    <col min="3854" max="3854" width="29.33203125" style="4" customWidth="1"/>
    <col min="3855" max="3855" width="44.6640625" style="4" customWidth="1"/>
    <col min="3856" max="3865" width="12" style="4" customWidth="1"/>
    <col min="3866" max="4096" width="9.33203125" style="4"/>
    <col min="4097" max="4097" width="0.83203125" style="4" customWidth="1"/>
    <col min="4098" max="4098" width="53.83203125" style="4" customWidth="1"/>
    <col min="4099" max="4099" width="13.1640625" style="4" customWidth="1"/>
    <col min="4100" max="4100" width="12.33203125" style="4" customWidth="1"/>
    <col min="4101" max="4101" width="10.83203125" style="4" customWidth="1"/>
    <col min="4102" max="4102" width="18.1640625" style="4" customWidth="1"/>
    <col min="4103" max="4103" width="10" style="4" customWidth="1"/>
    <col min="4104" max="4104" width="16.1640625" style="4" customWidth="1"/>
    <col min="4105" max="4105" width="13.6640625" style="4" customWidth="1"/>
    <col min="4106" max="4106" width="2.1640625" style="4" customWidth="1"/>
    <col min="4107" max="4107" width="5.1640625" style="4" customWidth="1"/>
    <col min="4108" max="4108" width="25.6640625" style="4" customWidth="1"/>
    <col min="4109" max="4109" width="12" style="4" customWidth="1"/>
    <col min="4110" max="4110" width="29.33203125" style="4" customWidth="1"/>
    <col min="4111" max="4111" width="44.6640625" style="4" customWidth="1"/>
    <col min="4112" max="4121" width="12" style="4" customWidth="1"/>
    <col min="4122" max="4352" width="9.33203125" style="4"/>
    <col min="4353" max="4353" width="0.83203125" style="4" customWidth="1"/>
    <col min="4354" max="4354" width="53.83203125" style="4" customWidth="1"/>
    <col min="4355" max="4355" width="13.1640625" style="4" customWidth="1"/>
    <col min="4356" max="4356" width="12.33203125" style="4" customWidth="1"/>
    <col min="4357" max="4357" width="10.83203125" style="4" customWidth="1"/>
    <col min="4358" max="4358" width="18.1640625" style="4" customWidth="1"/>
    <col min="4359" max="4359" width="10" style="4" customWidth="1"/>
    <col min="4360" max="4360" width="16.1640625" style="4" customWidth="1"/>
    <col min="4361" max="4361" width="13.6640625" style="4" customWidth="1"/>
    <col min="4362" max="4362" width="2.1640625" style="4" customWidth="1"/>
    <col min="4363" max="4363" width="5.1640625" style="4" customWidth="1"/>
    <col min="4364" max="4364" width="25.6640625" style="4" customWidth="1"/>
    <col min="4365" max="4365" width="12" style="4" customWidth="1"/>
    <col min="4366" max="4366" width="29.33203125" style="4" customWidth="1"/>
    <col min="4367" max="4367" width="44.6640625" style="4" customWidth="1"/>
    <col min="4368" max="4377" width="12" style="4" customWidth="1"/>
    <col min="4378" max="4608" width="9.33203125" style="4"/>
    <col min="4609" max="4609" width="0.83203125" style="4" customWidth="1"/>
    <col min="4610" max="4610" width="53.83203125" style="4" customWidth="1"/>
    <col min="4611" max="4611" width="13.1640625" style="4" customWidth="1"/>
    <col min="4612" max="4612" width="12.33203125" style="4" customWidth="1"/>
    <col min="4613" max="4613" width="10.83203125" style="4" customWidth="1"/>
    <col min="4614" max="4614" width="18.1640625" style="4" customWidth="1"/>
    <col min="4615" max="4615" width="10" style="4" customWidth="1"/>
    <col min="4616" max="4616" width="16.1640625" style="4" customWidth="1"/>
    <col min="4617" max="4617" width="13.6640625" style="4" customWidth="1"/>
    <col min="4618" max="4618" width="2.1640625" style="4" customWidth="1"/>
    <col min="4619" max="4619" width="5.1640625" style="4" customWidth="1"/>
    <col min="4620" max="4620" width="25.6640625" style="4" customWidth="1"/>
    <col min="4621" max="4621" width="12" style="4" customWidth="1"/>
    <col min="4622" max="4622" width="29.33203125" style="4" customWidth="1"/>
    <col min="4623" max="4623" width="44.6640625" style="4" customWidth="1"/>
    <col min="4624" max="4633" width="12" style="4" customWidth="1"/>
    <col min="4634" max="4864" width="9.33203125" style="4"/>
    <col min="4865" max="4865" width="0.83203125" style="4" customWidth="1"/>
    <col min="4866" max="4866" width="53.83203125" style="4" customWidth="1"/>
    <col min="4867" max="4867" width="13.1640625" style="4" customWidth="1"/>
    <col min="4868" max="4868" width="12.33203125" style="4" customWidth="1"/>
    <col min="4869" max="4869" width="10.83203125" style="4" customWidth="1"/>
    <col min="4870" max="4870" width="18.1640625" style="4" customWidth="1"/>
    <col min="4871" max="4871" width="10" style="4" customWidth="1"/>
    <col min="4872" max="4872" width="16.1640625" style="4" customWidth="1"/>
    <col min="4873" max="4873" width="13.6640625" style="4" customWidth="1"/>
    <col min="4874" max="4874" width="2.1640625" style="4" customWidth="1"/>
    <col min="4875" max="4875" width="5.1640625" style="4" customWidth="1"/>
    <col min="4876" max="4876" width="25.6640625" style="4" customWidth="1"/>
    <col min="4877" max="4877" width="12" style="4" customWidth="1"/>
    <col min="4878" max="4878" width="29.33203125" style="4" customWidth="1"/>
    <col min="4879" max="4879" width="44.6640625" style="4" customWidth="1"/>
    <col min="4880" max="4889" width="12" style="4" customWidth="1"/>
    <col min="4890" max="5120" width="9.33203125" style="4"/>
    <col min="5121" max="5121" width="0.83203125" style="4" customWidth="1"/>
    <col min="5122" max="5122" width="53.83203125" style="4" customWidth="1"/>
    <col min="5123" max="5123" width="13.1640625" style="4" customWidth="1"/>
    <col min="5124" max="5124" width="12.33203125" style="4" customWidth="1"/>
    <col min="5125" max="5125" width="10.83203125" style="4" customWidth="1"/>
    <col min="5126" max="5126" width="18.1640625" style="4" customWidth="1"/>
    <col min="5127" max="5127" width="10" style="4" customWidth="1"/>
    <col min="5128" max="5128" width="16.1640625" style="4" customWidth="1"/>
    <col min="5129" max="5129" width="13.6640625" style="4" customWidth="1"/>
    <col min="5130" max="5130" width="2.1640625" style="4" customWidth="1"/>
    <col min="5131" max="5131" width="5.1640625" style="4" customWidth="1"/>
    <col min="5132" max="5132" width="25.6640625" style="4" customWidth="1"/>
    <col min="5133" max="5133" width="12" style="4" customWidth="1"/>
    <col min="5134" max="5134" width="29.33203125" style="4" customWidth="1"/>
    <col min="5135" max="5135" width="44.6640625" style="4" customWidth="1"/>
    <col min="5136" max="5145" width="12" style="4" customWidth="1"/>
    <col min="5146" max="5376" width="9.33203125" style="4"/>
    <col min="5377" max="5377" width="0.83203125" style="4" customWidth="1"/>
    <col min="5378" max="5378" width="53.83203125" style="4" customWidth="1"/>
    <col min="5379" max="5379" width="13.1640625" style="4" customWidth="1"/>
    <col min="5380" max="5380" width="12.33203125" style="4" customWidth="1"/>
    <col min="5381" max="5381" width="10.83203125" style="4" customWidth="1"/>
    <col min="5382" max="5382" width="18.1640625" style="4" customWidth="1"/>
    <col min="5383" max="5383" width="10" style="4" customWidth="1"/>
    <col min="5384" max="5384" width="16.1640625" style="4" customWidth="1"/>
    <col min="5385" max="5385" width="13.6640625" style="4" customWidth="1"/>
    <col min="5386" max="5386" width="2.1640625" style="4" customWidth="1"/>
    <col min="5387" max="5387" width="5.1640625" style="4" customWidth="1"/>
    <col min="5388" max="5388" width="25.6640625" style="4" customWidth="1"/>
    <col min="5389" max="5389" width="12" style="4" customWidth="1"/>
    <col min="5390" max="5390" width="29.33203125" style="4" customWidth="1"/>
    <col min="5391" max="5391" width="44.6640625" style="4" customWidth="1"/>
    <col min="5392" max="5401" width="12" style="4" customWidth="1"/>
    <col min="5402" max="5632" width="9.33203125" style="4"/>
    <col min="5633" max="5633" width="0.83203125" style="4" customWidth="1"/>
    <col min="5634" max="5634" width="53.83203125" style="4" customWidth="1"/>
    <col min="5635" max="5635" width="13.1640625" style="4" customWidth="1"/>
    <col min="5636" max="5636" width="12.33203125" style="4" customWidth="1"/>
    <col min="5637" max="5637" width="10.83203125" style="4" customWidth="1"/>
    <col min="5638" max="5638" width="18.1640625" style="4" customWidth="1"/>
    <col min="5639" max="5639" width="10" style="4" customWidth="1"/>
    <col min="5640" max="5640" width="16.1640625" style="4" customWidth="1"/>
    <col min="5641" max="5641" width="13.6640625" style="4" customWidth="1"/>
    <col min="5642" max="5642" width="2.1640625" style="4" customWidth="1"/>
    <col min="5643" max="5643" width="5.1640625" style="4" customWidth="1"/>
    <col min="5644" max="5644" width="25.6640625" style="4" customWidth="1"/>
    <col min="5645" max="5645" width="12" style="4" customWidth="1"/>
    <col min="5646" max="5646" width="29.33203125" style="4" customWidth="1"/>
    <col min="5647" max="5647" width="44.6640625" style="4" customWidth="1"/>
    <col min="5648" max="5657" width="12" style="4" customWidth="1"/>
    <col min="5658" max="5888" width="9.33203125" style="4"/>
    <col min="5889" max="5889" width="0.83203125" style="4" customWidth="1"/>
    <col min="5890" max="5890" width="53.83203125" style="4" customWidth="1"/>
    <col min="5891" max="5891" width="13.1640625" style="4" customWidth="1"/>
    <col min="5892" max="5892" width="12.33203125" style="4" customWidth="1"/>
    <col min="5893" max="5893" width="10.83203125" style="4" customWidth="1"/>
    <col min="5894" max="5894" width="18.1640625" style="4" customWidth="1"/>
    <col min="5895" max="5895" width="10" style="4" customWidth="1"/>
    <col min="5896" max="5896" width="16.1640625" style="4" customWidth="1"/>
    <col min="5897" max="5897" width="13.6640625" style="4" customWidth="1"/>
    <col min="5898" max="5898" width="2.1640625" style="4" customWidth="1"/>
    <col min="5899" max="5899" width="5.1640625" style="4" customWidth="1"/>
    <col min="5900" max="5900" width="25.6640625" style="4" customWidth="1"/>
    <col min="5901" max="5901" width="12" style="4" customWidth="1"/>
    <col min="5902" max="5902" width="29.33203125" style="4" customWidth="1"/>
    <col min="5903" max="5903" width="44.6640625" style="4" customWidth="1"/>
    <col min="5904" max="5913" width="12" style="4" customWidth="1"/>
    <col min="5914" max="6144" width="9.33203125" style="4"/>
    <col min="6145" max="6145" width="0.83203125" style="4" customWidth="1"/>
    <col min="6146" max="6146" width="53.83203125" style="4" customWidth="1"/>
    <col min="6147" max="6147" width="13.1640625" style="4" customWidth="1"/>
    <col min="6148" max="6148" width="12.33203125" style="4" customWidth="1"/>
    <col min="6149" max="6149" width="10.83203125" style="4" customWidth="1"/>
    <col min="6150" max="6150" width="18.1640625" style="4" customWidth="1"/>
    <col min="6151" max="6151" width="10" style="4" customWidth="1"/>
    <col min="6152" max="6152" width="16.1640625" style="4" customWidth="1"/>
    <col min="6153" max="6153" width="13.6640625" style="4" customWidth="1"/>
    <col min="6154" max="6154" width="2.1640625" style="4" customWidth="1"/>
    <col min="6155" max="6155" width="5.1640625" style="4" customWidth="1"/>
    <col min="6156" max="6156" width="25.6640625" style="4" customWidth="1"/>
    <col min="6157" max="6157" width="12" style="4" customWidth="1"/>
    <col min="6158" max="6158" width="29.33203125" style="4" customWidth="1"/>
    <col min="6159" max="6159" width="44.6640625" style="4" customWidth="1"/>
    <col min="6160" max="6169" width="12" style="4" customWidth="1"/>
    <col min="6170" max="6400" width="9.33203125" style="4"/>
    <col min="6401" max="6401" width="0.83203125" style="4" customWidth="1"/>
    <col min="6402" max="6402" width="53.83203125" style="4" customWidth="1"/>
    <col min="6403" max="6403" width="13.1640625" style="4" customWidth="1"/>
    <col min="6404" max="6404" width="12.33203125" style="4" customWidth="1"/>
    <col min="6405" max="6405" width="10.83203125" style="4" customWidth="1"/>
    <col min="6406" max="6406" width="18.1640625" style="4" customWidth="1"/>
    <col min="6407" max="6407" width="10" style="4" customWidth="1"/>
    <col min="6408" max="6408" width="16.1640625" style="4" customWidth="1"/>
    <col min="6409" max="6409" width="13.6640625" style="4" customWidth="1"/>
    <col min="6410" max="6410" width="2.1640625" style="4" customWidth="1"/>
    <col min="6411" max="6411" width="5.1640625" style="4" customWidth="1"/>
    <col min="6412" max="6412" width="25.6640625" style="4" customWidth="1"/>
    <col min="6413" max="6413" width="12" style="4" customWidth="1"/>
    <col min="6414" max="6414" width="29.33203125" style="4" customWidth="1"/>
    <col min="6415" max="6415" width="44.6640625" style="4" customWidth="1"/>
    <col min="6416" max="6425" width="12" style="4" customWidth="1"/>
    <col min="6426" max="6656" width="9.33203125" style="4"/>
    <col min="6657" max="6657" width="0.83203125" style="4" customWidth="1"/>
    <col min="6658" max="6658" width="53.83203125" style="4" customWidth="1"/>
    <col min="6659" max="6659" width="13.1640625" style="4" customWidth="1"/>
    <col min="6660" max="6660" width="12.33203125" style="4" customWidth="1"/>
    <col min="6661" max="6661" width="10.83203125" style="4" customWidth="1"/>
    <col min="6662" max="6662" width="18.1640625" style="4" customWidth="1"/>
    <col min="6663" max="6663" width="10" style="4" customWidth="1"/>
    <col min="6664" max="6664" width="16.1640625" style="4" customWidth="1"/>
    <col min="6665" max="6665" width="13.6640625" style="4" customWidth="1"/>
    <col min="6666" max="6666" width="2.1640625" style="4" customWidth="1"/>
    <col min="6667" max="6667" width="5.1640625" style="4" customWidth="1"/>
    <col min="6668" max="6668" width="25.6640625" style="4" customWidth="1"/>
    <col min="6669" max="6669" width="12" style="4" customWidth="1"/>
    <col min="6670" max="6670" width="29.33203125" style="4" customWidth="1"/>
    <col min="6671" max="6671" width="44.6640625" style="4" customWidth="1"/>
    <col min="6672" max="6681" width="12" style="4" customWidth="1"/>
    <col min="6682" max="6912" width="9.33203125" style="4"/>
    <col min="6913" max="6913" width="0.83203125" style="4" customWidth="1"/>
    <col min="6914" max="6914" width="53.83203125" style="4" customWidth="1"/>
    <col min="6915" max="6915" width="13.1640625" style="4" customWidth="1"/>
    <col min="6916" max="6916" width="12.33203125" style="4" customWidth="1"/>
    <col min="6917" max="6917" width="10.83203125" style="4" customWidth="1"/>
    <col min="6918" max="6918" width="18.1640625" style="4" customWidth="1"/>
    <col min="6919" max="6919" width="10" style="4" customWidth="1"/>
    <col min="6920" max="6920" width="16.1640625" style="4" customWidth="1"/>
    <col min="6921" max="6921" width="13.6640625" style="4" customWidth="1"/>
    <col min="6922" max="6922" width="2.1640625" style="4" customWidth="1"/>
    <col min="6923" max="6923" width="5.1640625" style="4" customWidth="1"/>
    <col min="6924" max="6924" width="25.6640625" style="4" customWidth="1"/>
    <col min="6925" max="6925" width="12" style="4" customWidth="1"/>
    <col min="6926" max="6926" width="29.33203125" style="4" customWidth="1"/>
    <col min="6927" max="6927" width="44.6640625" style="4" customWidth="1"/>
    <col min="6928" max="6937" width="12" style="4" customWidth="1"/>
    <col min="6938" max="7168" width="9.33203125" style="4"/>
    <col min="7169" max="7169" width="0.83203125" style="4" customWidth="1"/>
    <col min="7170" max="7170" width="53.83203125" style="4" customWidth="1"/>
    <col min="7171" max="7171" width="13.1640625" style="4" customWidth="1"/>
    <col min="7172" max="7172" width="12.33203125" style="4" customWidth="1"/>
    <col min="7173" max="7173" width="10.83203125" style="4" customWidth="1"/>
    <col min="7174" max="7174" width="18.1640625" style="4" customWidth="1"/>
    <col min="7175" max="7175" width="10" style="4" customWidth="1"/>
    <col min="7176" max="7176" width="16.1640625" style="4" customWidth="1"/>
    <col min="7177" max="7177" width="13.6640625" style="4" customWidth="1"/>
    <col min="7178" max="7178" width="2.1640625" style="4" customWidth="1"/>
    <col min="7179" max="7179" width="5.1640625" style="4" customWidth="1"/>
    <col min="7180" max="7180" width="25.6640625" style="4" customWidth="1"/>
    <col min="7181" max="7181" width="12" style="4" customWidth="1"/>
    <col min="7182" max="7182" width="29.33203125" style="4" customWidth="1"/>
    <col min="7183" max="7183" width="44.6640625" style="4" customWidth="1"/>
    <col min="7184" max="7193" width="12" style="4" customWidth="1"/>
    <col min="7194" max="7424" width="9.33203125" style="4"/>
    <col min="7425" max="7425" width="0.83203125" style="4" customWidth="1"/>
    <col min="7426" max="7426" width="53.83203125" style="4" customWidth="1"/>
    <col min="7427" max="7427" width="13.1640625" style="4" customWidth="1"/>
    <col min="7428" max="7428" width="12.33203125" style="4" customWidth="1"/>
    <col min="7429" max="7429" width="10.83203125" style="4" customWidth="1"/>
    <col min="7430" max="7430" width="18.1640625" style="4" customWidth="1"/>
    <col min="7431" max="7431" width="10" style="4" customWidth="1"/>
    <col min="7432" max="7432" width="16.1640625" style="4" customWidth="1"/>
    <col min="7433" max="7433" width="13.6640625" style="4" customWidth="1"/>
    <col min="7434" max="7434" width="2.1640625" style="4" customWidth="1"/>
    <col min="7435" max="7435" width="5.1640625" style="4" customWidth="1"/>
    <col min="7436" max="7436" width="25.6640625" style="4" customWidth="1"/>
    <col min="7437" max="7437" width="12" style="4" customWidth="1"/>
    <col min="7438" max="7438" width="29.33203125" style="4" customWidth="1"/>
    <col min="7439" max="7439" width="44.6640625" style="4" customWidth="1"/>
    <col min="7440" max="7449" width="12" style="4" customWidth="1"/>
    <col min="7450" max="7680" width="9.33203125" style="4"/>
    <col min="7681" max="7681" width="0.83203125" style="4" customWidth="1"/>
    <col min="7682" max="7682" width="53.83203125" style="4" customWidth="1"/>
    <col min="7683" max="7683" width="13.1640625" style="4" customWidth="1"/>
    <col min="7684" max="7684" width="12.33203125" style="4" customWidth="1"/>
    <col min="7685" max="7685" width="10.83203125" style="4" customWidth="1"/>
    <col min="7686" max="7686" width="18.1640625" style="4" customWidth="1"/>
    <col min="7687" max="7687" width="10" style="4" customWidth="1"/>
    <col min="7688" max="7688" width="16.1640625" style="4" customWidth="1"/>
    <col min="7689" max="7689" width="13.6640625" style="4" customWidth="1"/>
    <col min="7690" max="7690" width="2.1640625" style="4" customWidth="1"/>
    <col min="7691" max="7691" width="5.1640625" style="4" customWidth="1"/>
    <col min="7692" max="7692" width="25.6640625" style="4" customWidth="1"/>
    <col min="7693" max="7693" width="12" style="4" customWidth="1"/>
    <col min="7694" max="7694" width="29.33203125" style="4" customWidth="1"/>
    <col min="7695" max="7695" width="44.6640625" style="4" customWidth="1"/>
    <col min="7696" max="7705" width="12" style="4" customWidth="1"/>
    <col min="7706" max="7936" width="9.33203125" style="4"/>
    <col min="7937" max="7937" width="0.83203125" style="4" customWidth="1"/>
    <col min="7938" max="7938" width="53.83203125" style="4" customWidth="1"/>
    <col min="7939" max="7939" width="13.1640625" style="4" customWidth="1"/>
    <col min="7940" max="7940" width="12.33203125" style="4" customWidth="1"/>
    <col min="7941" max="7941" width="10.83203125" style="4" customWidth="1"/>
    <col min="7942" max="7942" width="18.1640625" style="4" customWidth="1"/>
    <col min="7943" max="7943" width="10" style="4" customWidth="1"/>
    <col min="7944" max="7944" width="16.1640625" style="4" customWidth="1"/>
    <col min="7945" max="7945" width="13.6640625" style="4" customWidth="1"/>
    <col min="7946" max="7946" width="2.1640625" style="4" customWidth="1"/>
    <col min="7947" max="7947" width="5.1640625" style="4" customWidth="1"/>
    <col min="7948" max="7948" width="25.6640625" style="4" customWidth="1"/>
    <col min="7949" max="7949" width="12" style="4" customWidth="1"/>
    <col min="7950" max="7950" width="29.33203125" style="4" customWidth="1"/>
    <col min="7951" max="7951" width="44.6640625" style="4" customWidth="1"/>
    <col min="7952" max="7961" width="12" style="4" customWidth="1"/>
    <col min="7962" max="8192" width="9.33203125" style="4"/>
    <col min="8193" max="8193" width="0.83203125" style="4" customWidth="1"/>
    <col min="8194" max="8194" width="53.83203125" style="4" customWidth="1"/>
    <col min="8195" max="8195" width="13.1640625" style="4" customWidth="1"/>
    <col min="8196" max="8196" width="12.33203125" style="4" customWidth="1"/>
    <col min="8197" max="8197" width="10.83203125" style="4" customWidth="1"/>
    <col min="8198" max="8198" width="18.1640625" style="4" customWidth="1"/>
    <col min="8199" max="8199" width="10" style="4" customWidth="1"/>
    <col min="8200" max="8200" width="16.1640625" style="4" customWidth="1"/>
    <col min="8201" max="8201" width="13.6640625" style="4" customWidth="1"/>
    <col min="8202" max="8202" width="2.1640625" style="4" customWidth="1"/>
    <col min="8203" max="8203" width="5.1640625" style="4" customWidth="1"/>
    <col min="8204" max="8204" width="25.6640625" style="4" customWidth="1"/>
    <col min="8205" max="8205" width="12" style="4" customWidth="1"/>
    <col min="8206" max="8206" width="29.33203125" style="4" customWidth="1"/>
    <col min="8207" max="8207" width="44.6640625" style="4" customWidth="1"/>
    <col min="8208" max="8217" width="12" style="4" customWidth="1"/>
    <col min="8218" max="8448" width="9.33203125" style="4"/>
    <col min="8449" max="8449" width="0.83203125" style="4" customWidth="1"/>
    <col min="8450" max="8450" width="53.83203125" style="4" customWidth="1"/>
    <col min="8451" max="8451" width="13.1640625" style="4" customWidth="1"/>
    <col min="8452" max="8452" width="12.33203125" style="4" customWidth="1"/>
    <col min="8453" max="8453" width="10.83203125" style="4" customWidth="1"/>
    <col min="8454" max="8454" width="18.1640625" style="4" customWidth="1"/>
    <col min="8455" max="8455" width="10" style="4" customWidth="1"/>
    <col min="8456" max="8456" width="16.1640625" style="4" customWidth="1"/>
    <col min="8457" max="8457" width="13.6640625" style="4" customWidth="1"/>
    <col min="8458" max="8458" width="2.1640625" style="4" customWidth="1"/>
    <col min="8459" max="8459" width="5.1640625" style="4" customWidth="1"/>
    <col min="8460" max="8460" width="25.6640625" style="4" customWidth="1"/>
    <col min="8461" max="8461" width="12" style="4" customWidth="1"/>
    <col min="8462" max="8462" width="29.33203125" style="4" customWidth="1"/>
    <col min="8463" max="8463" width="44.6640625" style="4" customWidth="1"/>
    <col min="8464" max="8473" width="12" style="4" customWidth="1"/>
    <col min="8474" max="8704" width="9.33203125" style="4"/>
    <col min="8705" max="8705" width="0.83203125" style="4" customWidth="1"/>
    <col min="8706" max="8706" width="53.83203125" style="4" customWidth="1"/>
    <col min="8707" max="8707" width="13.1640625" style="4" customWidth="1"/>
    <col min="8708" max="8708" width="12.33203125" style="4" customWidth="1"/>
    <col min="8709" max="8709" width="10.83203125" style="4" customWidth="1"/>
    <col min="8710" max="8710" width="18.1640625" style="4" customWidth="1"/>
    <col min="8711" max="8711" width="10" style="4" customWidth="1"/>
    <col min="8712" max="8712" width="16.1640625" style="4" customWidth="1"/>
    <col min="8713" max="8713" width="13.6640625" style="4" customWidth="1"/>
    <col min="8714" max="8714" width="2.1640625" style="4" customWidth="1"/>
    <col min="8715" max="8715" width="5.1640625" style="4" customWidth="1"/>
    <col min="8716" max="8716" width="25.6640625" style="4" customWidth="1"/>
    <col min="8717" max="8717" width="12" style="4" customWidth="1"/>
    <col min="8718" max="8718" width="29.33203125" style="4" customWidth="1"/>
    <col min="8719" max="8719" width="44.6640625" style="4" customWidth="1"/>
    <col min="8720" max="8729" width="12" style="4" customWidth="1"/>
    <col min="8730" max="8960" width="9.33203125" style="4"/>
    <col min="8961" max="8961" width="0.83203125" style="4" customWidth="1"/>
    <col min="8962" max="8962" width="53.83203125" style="4" customWidth="1"/>
    <col min="8963" max="8963" width="13.1640625" style="4" customWidth="1"/>
    <col min="8964" max="8964" width="12.33203125" style="4" customWidth="1"/>
    <col min="8965" max="8965" width="10.83203125" style="4" customWidth="1"/>
    <col min="8966" max="8966" width="18.1640625" style="4" customWidth="1"/>
    <col min="8967" max="8967" width="10" style="4" customWidth="1"/>
    <col min="8968" max="8968" width="16.1640625" style="4" customWidth="1"/>
    <col min="8969" max="8969" width="13.6640625" style="4" customWidth="1"/>
    <col min="8970" max="8970" width="2.1640625" style="4" customWidth="1"/>
    <col min="8971" max="8971" width="5.1640625" style="4" customWidth="1"/>
    <col min="8972" max="8972" width="25.6640625" style="4" customWidth="1"/>
    <col min="8973" max="8973" width="12" style="4" customWidth="1"/>
    <col min="8974" max="8974" width="29.33203125" style="4" customWidth="1"/>
    <col min="8975" max="8975" width="44.6640625" style="4" customWidth="1"/>
    <col min="8976" max="8985" width="12" style="4" customWidth="1"/>
    <col min="8986" max="9216" width="9.33203125" style="4"/>
    <col min="9217" max="9217" width="0.83203125" style="4" customWidth="1"/>
    <col min="9218" max="9218" width="53.83203125" style="4" customWidth="1"/>
    <col min="9219" max="9219" width="13.1640625" style="4" customWidth="1"/>
    <col min="9220" max="9220" width="12.33203125" style="4" customWidth="1"/>
    <col min="9221" max="9221" width="10.83203125" style="4" customWidth="1"/>
    <col min="9222" max="9222" width="18.1640625" style="4" customWidth="1"/>
    <col min="9223" max="9223" width="10" style="4" customWidth="1"/>
    <col min="9224" max="9224" width="16.1640625" style="4" customWidth="1"/>
    <col min="9225" max="9225" width="13.6640625" style="4" customWidth="1"/>
    <col min="9226" max="9226" width="2.1640625" style="4" customWidth="1"/>
    <col min="9227" max="9227" width="5.1640625" style="4" customWidth="1"/>
    <col min="9228" max="9228" width="25.6640625" style="4" customWidth="1"/>
    <col min="9229" max="9229" width="12" style="4" customWidth="1"/>
    <col min="9230" max="9230" width="29.33203125" style="4" customWidth="1"/>
    <col min="9231" max="9231" width="44.6640625" style="4" customWidth="1"/>
    <col min="9232" max="9241" width="12" style="4" customWidth="1"/>
    <col min="9242" max="9472" width="9.33203125" style="4"/>
    <col min="9473" max="9473" width="0.83203125" style="4" customWidth="1"/>
    <col min="9474" max="9474" width="53.83203125" style="4" customWidth="1"/>
    <col min="9475" max="9475" width="13.1640625" style="4" customWidth="1"/>
    <col min="9476" max="9476" width="12.33203125" style="4" customWidth="1"/>
    <col min="9477" max="9477" width="10.83203125" style="4" customWidth="1"/>
    <col min="9478" max="9478" width="18.1640625" style="4" customWidth="1"/>
    <col min="9479" max="9479" width="10" style="4" customWidth="1"/>
    <col min="9480" max="9480" width="16.1640625" style="4" customWidth="1"/>
    <col min="9481" max="9481" width="13.6640625" style="4" customWidth="1"/>
    <col min="9482" max="9482" width="2.1640625" style="4" customWidth="1"/>
    <col min="9483" max="9483" width="5.1640625" style="4" customWidth="1"/>
    <col min="9484" max="9484" width="25.6640625" style="4" customWidth="1"/>
    <col min="9485" max="9485" width="12" style="4" customWidth="1"/>
    <col min="9486" max="9486" width="29.33203125" style="4" customWidth="1"/>
    <col min="9487" max="9487" width="44.6640625" style="4" customWidth="1"/>
    <col min="9488" max="9497" width="12" style="4" customWidth="1"/>
    <col min="9498" max="9728" width="9.33203125" style="4"/>
    <col min="9729" max="9729" width="0.83203125" style="4" customWidth="1"/>
    <col min="9730" max="9730" width="53.83203125" style="4" customWidth="1"/>
    <col min="9731" max="9731" width="13.1640625" style="4" customWidth="1"/>
    <col min="9732" max="9732" width="12.33203125" style="4" customWidth="1"/>
    <col min="9733" max="9733" width="10.83203125" style="4" customWidth="1"/>
    <col min="9734" max="9734" width="18.1640625" style="4" customWidth="1"/>
    <col min="9735" max="9735" width="10" style="4" customWidth="1"/>
    <col min="9736" max="9736" width="16.1640625" style="4" customWidth="1"/>
    <col min="9737" max="9737" width="13.6640625" style="4" customWidth="1"/>
    <col min="9738" max="9738" width="2.1640625" style="4" customWidth="1"/>
    <col min="9739" max="9739" width="5.1640625" style="4" customWidth="1"/>
    <col min="9740" max="9740" width="25.6640625" style="4" customWidth="1"/>
    <col min="9741" max="9741" width="12" style="4" customWidth="1"/>
    <col min="9742" max="9742" width="29.33203125" style="4" customWidth="1"/>
    <col min="9743" max="9743" width="44.6640625" style="4" customWidth="1"/>
    <col min="9744" max="9753" width="12" style="4" customWidth="1"/>
    <col min="9754" max="9984" width="9.33203125" style="4"/>
    <col min="9985" max="9985" width="0.83203125" style="4" customWidth="1"/>
    <col min="9986" max="9986" width="53.83203125" style="4" customWidth="1"/>
    <col min="9987" max="9987" width="13.1640625" style="4" customWidth="1"/>
    <col min="9988" max="9988" width="12.33203125" style="4" customWidth="1"/>
    <col min="9989" max="9989" width="10.83203125" style="4" customWidth="1"/>
    <col min="9990" max="9990" width="18.1640625" style="4" customWidth="1"/>
    <col min="9991" max="9991" width="10" style="4" customWidth="1"/>
    <col min="9992" max="9992" width="16.1640625" style="4" customWidth="1"/>
    <col min="9993" max="9993" width="13.6640625" style="4" customWidth="1"/>
    <col min="9994" max="9994" width="2.1640625" style="4" customWidth="1"/>
    <col min="9995" max="9995" width="5.1640625" style="4" customWidth="1"/>
    <col min="9996" max="9996" width="25.6640625" style="4" customWidth="1"/>
    <col min="9997" max="9997" width="12" style="4" customWidth="1"/>
    <col min="9998" max="9998" width="29.33203125" style="4" customWidth="1"/>
    <col min="9999" max="9999" width="44.6640625" style="4" customWidth="1"/>
    <col min="10000" max="10009" width="12" style="4" customWidth="1"/>
    <col min="10010" max="10240" width="9.33203125" style="4"/>
    <col min="10241" max="10241" width="0.83203125" style="4" customWidth="1"/>
    <col min="10242" max="10242" width="53.83203125" style="4" customWidth="1"/>
    <col min="10243" max="10243" width="13.1640625" style="4" customWidth="1"/>
    <col min="10244" max="10244" width="12.33203125" style="4" customWidth="1"/>
    <col min="10245" max="10245" width="10.83203125" style="4" customWidth="1"/>
    <col min="10246" max="10246" width="18.1640625" style="4" customWidth="1"/>
    <col min="10247" max="10247" width="10" style="4" customWidth="1"/>
    <col min="10248" max="10248" width="16.1640625" style="4" customWidth="1"/>
    <col min="10249" max="10249" width="13.6640625" style="4" customWidth="1"/>
    <col min="10250" max="10250" width="2.1640625" style="4" customWidth="1"/>
    <col min="10251" max="10251" width="5.1640625" style="4" customWidth="1"/>
    <col min="10252" max="10252" width="25.6640625" style="4" customWidth="1"/>
    <col min="10253" max="10253" width="12" style="4" customWidth="1"/>
    <col min="10254" max="10254" width="29.33203125" style="4" customWidth="1"/>
    <col min="10255" max="10255" width="44.6640625" style="4" customWidth="1"/>
    <col min="10256" max="10265" width="12" style="4" customWidth="1"/>
    <col min="10266" max="10496" width="9.33203125" style="4"/>
    <col min="10497" max="10497" width="0.83203125" style="4" customWidth="1"/>
    <col min="10498" max="10498" width="53.83203125" style="4" customWidth="1"/>
    <col min="10499" max="10499" width="13.1640625" style="4" customWidth="1"/>
    <col min="10500" max="10500" width="12.33203125" style="4" customWidth="1"/>
    <col min="10501" max="10501" width="10.83203125" style="4" customWidth="1"/>
    <col min="10502" max="10502" width="18.1640625" style="4" customWidth="1"/>
    <col min="10503" max="10503" width="10" style="4" customWidth="1"/>
    <col min="10504" max="10504" width="16.1640625" style="4" customWidth="1"/>
    <col min="10505" max="10505" width="13.6640625" style="4" customWidth="1"/>
    <col min="10506" max="10506" width="2.1640625" style="4" customWidth="1"/>
    <col min="10507" max="10507" width="5.1640625" style="4" customWidth="1"/>
    <col min="10508" max="10508" width="25.6640625" style="4" customWidth="1"/>
    <col min="10509" max="10509" width="12" style="4" customWidth="1"/>
    <col min="10510" max="10510" width="29.33203125" style="4" customWidth="1"/>
    <col min="10511" max="10511" width="44.6640625" style="4" customWidth="1"/>
    <col min="10512" max="10521" width="12" style="4" customWidth="1"/>
    <col min="10522" max="10752" width="9.33203125" style="4"/>
    <col min="10753" max="10753" width="0.83203125" style="4" customWidth="1"/>
    <col min="10754" max="10754" width="53.83203125" style="4" customWidth="1"/>
    <col min="10755" max="10755" width="13.1640625" style="4" customWidth="1"/>
    <col min="10756" max="10756" width="12.33203125" style="4" customWidth="1"/>
    <col min="10757" max="10757" width="10.83203125" style="4" customWidth="1"/>
    <col min="10758" max="10758" width="18.1640625" style="4" customWidth="1"/>
    <col min="10759" max="10759" width="10" style="4" customWidth="1"/>
    <col min="10760" max="10760" width="16.1640625" style="4" customWidth="1"/>
    <col min="10761" max="10761" width="13.6640625" style="4" customWidth="1"/>
    <col min="10762" max="10762" width="2.1640625" style="4" customWidth="1"/>
    <col min="10763" max="10763" width="5.1640625" style="4" customWidth="1"/>
    <col min="10764" max="10764" width="25.6640625" style="4" customWidth="1"/>
    <col min="10765" max="10765" width="12" style="4" customWidth="1"/>
    <col min="10766" max="10766" width="29.33203125" style="4" customWidth="1"/>
    <col min="10767" max="10767" width="44.6640625" style="4" customWidth="1"/>
    <col min="10768" max="10777" width="12" style="4" customWidth="1"/>
    <col min="10778" max="11008" width="9.33203125" style="4"/>
    <col min="11009" max="11009" width="0.83203125" style="4" customWidth="1"/>
    <col min="11010" max="11010" width="53.83203125" style="4" customWidth="1"/>
    <col min="11011" max="11011" width="13.1640625" style="4" customWidth="1"/>
    <col min="11012" max="11012" width="12.33203125" style="4" customWidth="1"/>
    <col min="11013" max="11013" width="10.83203125" style="4" customWidth="1"/>
    <col min="11014" max="11014" width="18.1640625" style="4" customWidth="1"/>
    <col min="11015" max="11015" width="10" style="4" customWidth="1"/>
    <col min="11016" max="11016" width="16.1640625" style="4" customWidth="1"/>
    <col min="11017" max="11017" width="13.6640625" style="4" customWidth="1"/>
    <col min="11018" max="11018" width="2.1640625" style="4" customWidth="1"/>
    <col min="11019" max="11019" width="5.1640625" style="4" customWidth="1"/>
    <col min="11020" max="11020" width="25.6640625" style="4" customWidth="1"/>
    <col min="11021" max="11021" width="12" style="4" customWidth="1"/>
    <col min="11022" max="11022" width="29.33203125" style="4" customWidth="1"/>
    <col min="11023" max="11023" width="44.6640625" style="4" customWidth="1"/>
    <col min="11024" max="11033" width="12" style="4" customWidth="1"/>
    <col min="11034" max="11264" width="9.33203125" style="4"/>
    <col min="11265" max="11265" width="0.83203125" style="4" customWidth="1"/>
    <col min="11266" max="11266" width="53.83203125" style="4" customWidth="1"/>
    <col min="11267" max="11267" width="13.1640625" style="4" customWidth="1"/>
    <col min="11268" max="11268" width="12.33203125" style="4" customWidth="1"/>
    <col min="11269" max="11269" width="10.83203125" style="4" customWidth="1"/>
    <col min="11270" max="11270" width="18.1640625" style="4" customWidth="1"/>
    <col min="11271" max="11271" width="10" style="4" customWidth="1"/>
    <col min="11272" max="11272" width="16.1640625" style="4" customWidth="1"/>
    <col min="11273" max="11273" width="13.6640625" style="4" customWidth="1"/>
    <col min="11274" max="11274" width="2.1640625" style="4" customWidth="1"/>
    <col min="11275" max="11275" width="5.1640625" style="4" customWidth="1"/>
    <col min="11276" max="11276" width="25.6640625" style="4" customWidth="1"/>
    <col min="11277" max="11277" width="12" style="4" customWidth="1"/>
    <col min="11278" max="11278" width="29.33203125" style="4" customWidth="1"/>
    <col min="11279" max="11279" width="44.6640625" style="4" customWidth="1"/>
    <col min="11280" max="11289" width="12" style="4" customWidth="1"/>
    <col min="11290" max="11520" width="9.33203125" style="4"/>
    <col min="11521" max="11521" width="0.83203125" style="4" customWidth="1"/>
    <col min="11522" max="11522" width="53.83203125" style="4" customWidth="1"/>
    <col min="11523" max="11523" width="13.1640625" style="4" customWidth="1"/>
    <col min="11524" max="11524" width="12.33203125" style="4" customWidth="1"/>
    <col min="11525" max="11525" width="10.83203125" style="4" customWidth="1"/>
    <col min="11526" max="11526" width="18.1640625" style="4" customWidth="1"/>
    <col min="11527" max="11527" width="10" style="4" customWidth="1"/>
    <col min="11528" max="11528" width="16.1640625" style="4" customWidth="1"/>
    <col min="11529" max="11529" width="13.6640625" style="4" customWidth="1"/>
    <col min="11530" max="11530" width="2.1640625" style="4" customWidth="1"/>
    <col min="11531" max="11531" width="5.1640625" style="4" customWidth="1"/>
    <col min="11532" max="11532" width="25.6640625" style="4" customWidth="1"/>
    <col min="11533" max="11533" width="12" style="4" customWidth="1"/>
    <col min="11534" max="11534" width="29.33203125" style="4" customWidth="1"/>
    <col min="11535" max="11535" width="44.6640625" style="4" customWidth="1"/>
    <col min="11536" max="11545" width="12" style="4" customWidth="1"/>
    <col min="11546" max="11776" width="9.33203125" style="4"/>
    <col min="11777" max="11777" width="0.83203125" style="4" customWidth="1"/>
    <col min="11778" max="11778" width="53.83203125" style="4" customWidth="1"/>
    <col min="11779" max="11779" width="13.1640625" style="4" customWidth="1"/>
    <col min="11780" max="11780" width="12.33203125" style="4" customWidth="1"/>
    <col min="11781" max="11781" width="10.83203125" style="4" customWidth="1"/>
    <col min="11782" max="11782" width="18.1640625" style="4" customWidth="1"/>
    <col min="11783" max="11783" width="10" style="4" customWidth="1"/>
    <col min="11784" max="11784" width="16.1640625" style="4" customWidth="1"/>
    <col min="11785" max="11785" width="13.6640625" style="4" customWidth="1"/>
    <col min="11786" max="11786" width="2.1640625" style="4" customWidth="1"/>
    <col min="11787" max="11787" width="5.1640625" style="4" customWidth="1"/>
    <col min="11788" max="11788" width="25.6640625" style="4" customWidth="1"/>
    <col min="11789" max="11789" width="12" style="4" customWidth="1"/>
    <col min="11790" max="11790" width="29.33203125" style="4" customWidth="1"/>
    <col min="11791" max="11791" width="44.6640625" style="4" customWidth="1"/>
    <col min="11792" max="11801" width="12" style="4" customWidth="1"/>
    <col min="11802" max="12032" width="9.33203125" style="4"/>
    <col min="12033" max="12033" width="0.83203125" style="4" customWidth="1"/>
    <col min="12034" max="12034" width="53.83203125" style="4" customWidth="1"/>
    <col min="12035" max="12035" width="13.1640625" style="4" customWidth="1"/>
    <col min="12036" max="12036" width="12.33203125" style="4" customWidth="1"/>
    <col min="12037" max="12037" width="10.83203125" style="4" customWidth="1"/>
    <col min="12038" max="12038" width="18.1640625" style="4" customWidth="1"/>
    <col min="12039" max="12039" width="10" style="4" customWidth="1"/>
    <col min="12040" max="12040" width="16.1640625" style="4" customWidth="1"/>
    <col min="12041" max="12041" width="13.6640625" style="4" customWidth="1"/>
    <col min="12042" max="12042" width="2.1640625" style="4" customWidth="1"/>
    <col min="12043" max="12043" width="5.1640625" style="4" customWidth="1"/>
    <col min="12044" max="12044" width="25.6640625" style="4" customWidth="1"/>
    <col min="12045" max="12045" width="12" style="4" customWidth="1"/>
    <col min="12046" max="12046" width="29.33203125" style="4" customWidth="1"/>
    <col min="12047" max="12047" width="44.6640625" style="4" customWidth="1"/>
    <col min="12048" max="12057" width="12" style="4" customWidth="1"/>
    <col min="12058" max="12288" width="9.33203125" style="4"/>
    <col min="12289" max="12289" width="0.83203125" style="4" customWidth="1"/>
    <col min="12290" max="12290" width="53.83203125" style="4" customWidth="1"/>
    <col min="12291" max="12291" width="13.1640625" style="4" customWidth="1"/>
    <col min="12292" max="12292" width="12.33203125" style="4" customWidth="1"/>
    <col min="12293" max="12293" width="10.83203125" style="4" customWidth="1"/>
    <col min="12294" max="12294" width="18.1640625" style="4" customWidth="1"/>
    <col min="12295" max="12295" width="10" style="4" customWidth="1"/>
    <col min="12296" max="12296" width="16.1640625" style="4" customWidth="1"/>
    <col min="12297" max="12297" width="13.6640625" style="4" customWidth="1"/>
    <col min="12298" max="12298" width="2.1640625" style="4" customWidth="1"/>
    <col min="12299" max="12299" width="5.1640625" style="4" customWidth="1"/>
    <col min="12300" max="12300" width="25.6640625" style="4" customWidth="1"/>
    <col min="12301" max="12301" width="12" style="4" customWidth="1"/>
    <col min="12302" max="12302" width="29.33203125" style="4" customWidth="1"/>
    <col min="12303" max="12303" width="44.6640625" style="4" customWidth="1"/>
    <col min="12304" max="12313" width="12" style="4" customWidth="1"/>
    <col min="12314" max="12544" width="9.33203125" style="4"/>
    <col min="12545" max="12545" width="0.83203125" style="4" customWidth="1"/>
    <col min="12546" max="12546" width="53.83203125" style="4" customWidth="1"/>
    <col min="12547" max="12547" width="13.1640625" style="4" customWidth="1"/>
    <col min="12548" max="12548" width="12.33203125" style="4" customWidth="1"/>
    <col min="12549" max="12549" width="10.83203125" style="4" customWidth="1"/>
    <col min="12550" max="12550" width="18.1640625" style="4" customWidth="1"/>
    <col min="12551" max="12551" width="10" style="4" customWidth="1"/>
    <col min="12552" max="12552" width="16.1640625" style="4" customWidth="1"/>
    <col min="12553" max="12553" width="13.6640625" style="4" customWidth="1"/>
    <col min="12554" max="12554" width="2.1640625" style="4" customWidth="1"/>
    <col min="12555" max="12555" width="5.1640625" style="4" customWidth="1"/>
    <col min="12556" max="12556" width="25.6640625" style="4" customWidth="1"/>
    <col min="12557" max="12557" width="12" style="4" customWidth="1"/>
    <col min="12558" max="12558" width="29.33203125" style="4" customWidth="1"/>
    <col min="12559" max="12559" width="44.6640625" style="4" customWidth="1"/>
    <col min="12560" max="12569" width="12" style="4" customWidth="1"/>
    <col min="12570" max="12800" width="9.33203125" style="4"/>
    <col min="12801" max="12801" width="0.83203125" style="4" customWidth="1"/>
    <col min="12802" max="12802" width="53.83203125" style="4" customWidth="1"/>
    <col min="12803" max="12803" width="13.1640625" style="4" customWidth="1"/>
    <col min="12804" max="12804" width="12.33203125" style="4" customWidth="1"/>
    <col min="12805" max="12805" width="10.83203125" style="4" customWidth="1"/>
    <col min="12806" max="12806" width="18.1640625" style="4" customWidth="1"/>
    <col min="12807" max="12807" width="10" style="4" customWidth="1"/>
    <col min="12808" max="12808" width="16.1640625" style="4" customWidth="1"/>
    <col min="12809" max="12809" width="13.6640625" style="4" customWidth="1"/>
    <col min="12810" max="12810" width="2.1640625" style="4" customWidth="1"/>
    <col min="12811" max="12811" width="5.1640625" style="4" customWidth="1"/>
    <col min="12812" max="12812" width="25.6640625" style="4" customWidth="1"/>
    <col min="12813" max="12813" width="12" style="4" customWidth="1"/>
    <col min="12814" max="12814" width="29.33203125" style="4" customWidth="1"/>
    <col min="12815" max="12815" width="44.6640625" style="4" customWidth="1"/>
    <col min="12816" max="12825" width="12" style="4" customWidth="1"/>
    <col min="12826" max="13056" width="9.33203125" style="4"/>
    <col min="13057" max="13057" width="0.83203125" style="4" customWidth="1"/>
    <col min="13058" max="13058" width="53.83203125" style="4" customWidth="1"/>
    <col min="13059" max="13059" width="13.1640625" style="4" customWidth="1"/>
    <col min="13060" max="13060" width="12.33203125" style="4" customWidth="1"/>
    <col min="13061" max="13061" width="10.83203125" style="4" customWidth="1"/>
    <col min="13062" max="13062" width="18.1640625" style="4" customWidth="1"/>
    <col min="13063" max="13063" width="10" style="4" customWidth="1"/>
    <col min="13064" max="13064" width="16.1640625" style="4" customWidth="1"/>
    <col min="13065" max="13065" width="13.6640625" style="4" customWidth="1"/>
    <col min="13066" max="13066" width="2.1640625" style="4" customWidth="1"/>
    <col min="13067" max="13067" width="5.1640625" style="4" customWidth="1"/>
    <col min="13068" max="13068" width="25.6640625" style="4" customWidth="1"/>
    <col min="13069" max="13069" width="12" style="4" customWidth="1"/>
    <col min="13070" max="13070" width="29.33203125" style="4" customWidth="1"/>
    <col min="13071" max="13071" width="44.6640625" style="4" customWidth="1"/>
    <col min="13072" max="13081" width="12" style="4" customWidth="1"/>
    <col min="13082" max="13312" width="9.33203125" style="4"/>
    <col min="13313" max="13313" width="0.83203125" style="4" customWidth="1"/>
    <col min="13314" max="13314" width="53.83203125" style="4" customWidth="1"/>
    <col min="13315" max="13315" width="13.1640625" style="4" customWidth="1"/>
    <col min="13316" max="13316" width="12.33203125" style="4" customWidth="1"/>
    <col min="13317" max="13317" width="10.83203125" style="4" customWidth="1"/>
    <col min="13318" max="13318" width="18.1640625" style="4" customWidth="1"/>
    <col min="13319" max="13319" width="10" style="4" customWidth="1"/>
    <col min="13320" max="13320" width="16.1640625" style="4" customWidth="1"/>
    <col min="13321" max="13321" width="13.6640625" style="4" customWidth="1"/>
    <col min="13322" max="13322" width="2.1640625" style="4" customWidth="1"/>
    <col min="13323" max="13323" width="5.1640625" style="4" customWidth="1"/>
    <col min="13324" max="13324" width="25.6640625" style="4" customWidth="1"/>
    <col min="13325" max="13325" width="12" style="4" customWidth="1"/>
    <col min="13326" max="13326" width="29.33203125" style="4" customWidth="1"/>
    <col min="13327" max="13327" width="44.6640625" style="4" customWidth="1"/>
    <col min="13328" max="13337" width="12" style="4" customWidth="1"/>
    <col min="13338" max="13568" width="9.33203125" style="4"/>
    <col min="13569" max="13569" width="0.83203125" style="4" customWidth="1"/>
    <col min="13570" max="13570" width="53.83203125" style="4" customWidth="1"/>
    <col min="13571" max="13571" width="13.1640625" style="4" customWidth="1"/>
    <col min="13572" max="13572" width="12.33203125" style="4" customWidth="1"/>
    <col min="13573" max="13573" width="10.83203125" style="4" customWidth="1"/>
    <col min="13574" max="13574" width="18.1640625" style="4" customWidth="1"/>
    <col min="13575" max="13575" width="10" style="4" customWidth="1"/>
    <col min="13576" max="13576" width="16.1640625" style="4" customWidth="1"/>
    <col min="13577" max="13577" width="13.6640625" style="4" customWidth="1"/>
    <col min="13578" max="13578" width="2.1640625" style="4" customWidth="1"/>
    <col min="13579" max="13579" width="5.1640625" style="4" customWidth="1"/>
    <col min="13580" max="13580" width="25.6640625" style="4" customWidth="1"/>
    <col min="13581" max="13581" width="12" style="4" customWidth="1"/>
    <col min="13582" max="13582" width="29.33203125" style="4" customWidth="1"/>
    <col min="13583" max="13583" width="44.6640625" style="4" customWidth="1"/>
    <col min="13584" max="13593" width="12" style="4" customWidth="1"/>
    <col min="13594" max="13824" width="9.33203125" style="4"/>
    <col min="13825" max="13825" width="0.83203125" style="4" customWidth="1"/>
    <col min="13826" max="13826" width="53.83203125" style="4" customWidth="1"/>
    <col min="13827" max="13827" width="13.1640625" style="4" customWidth="1"/>
    <col min="13828" max="13828" width="12.33203125" style="4" customWidth="1"/>
    <col min="13829" max="13829" width="10.83203125" style="4" customWidth="1"/>
    <col min="13830" max="13830" width="18.1640625" style="4" customWidth="1"/>
    <col min="13831" max="13831" width="10" style="4" customWidth="1"/>
    <col min="13832" max="13832" width="16.1640625" style="4" customWidth="1"/>
    <col min="13833" max="13833" width="13.6640625" style="4" customWidth="1"/>
    <col min="13834" max="13834" width="2.1640625" style="4" customWidth="1"/>
    <col min="13835" max="13835" width="5.1640625" style="4" customWidth="1"/>
    <col min="13836" max="13836" width="25.6640625" style="4" customWidth="1"/>
    <col min="13837" max="13837" width="12" style="4" customWidth="1"/>
    <col min="13838" max="13838" width="29.33203125" style="4" customWidth="1"/>
    <col min="13839" max="13839" width="44.6640625" style="4" customWidth="1"/>
    <col min="13840" max="13849" width="12" style="4" customWidth="1"/>
    <col min="13850" max="14080" width="9.33203125" style="4"/>
    <col min="14081" max="14081" width="0.83203125" style="4" customWidth="1"/>
    <col min="14082" max="14082" width="53.83203125" style="4" customWidth="1"/>
    <col min="14083" max="14083" width="13.1640625" style="4" customWidth="1"/>
    <col min="14084" max="14084" width="12.33203125" style="4" customWidth="1"/>
    <col min="14085" max="14085" width="10.83203125" style="4" customWidth="1"/>
    <col min="14086" max="14086" width="18.1640625" style="4" customWidth="1"/>
    <col min="14087" max="14087" width="10" style="4" customWidth="1"/>
    <col min="14088" max="14088" width="16.1640625" style="4" customWidth="1"/>
    <col min="14089" max="14089" width="13.6640625" style="4" customWidth="1"/>
    <col min="14090" max="14090" width="2.1640625" style="4" customWidth="1"/>
    <col min="14091" max="14091" width="5.1640625" style="4" customWidth="1"/>
    <col min="14092" max="14092" width="25.6640625" style="4" customWidth="1"/>
    <col min="14093" max="14093" width="12" style="4" customWidth="1"/>
    <col min="14094" max="14094" width="29.33203125" style="4" customWidth="1"/>
    <col min="14095" max="14095" width="44.6640625" style="4" customWidth="1"/>
    <col min="14096" max="14105" width="12" style="4" customWidth="1"/>
    <col min="14106" max="14336" width="9.33203125" style="4"/>
    <col min="14337" max="14337" width="0.83203125" style="4" customWidth="1"/>
    <col min="14338" max="14338" width="53.83203125" style="4" customWidth="1"/>
    <col min="14339" max="14339" width="13.1640625" style="4" customWidth="1"/>
    <col min="14340" max="14340" width="12.33203125" style="4" customWidth="1"/>
    <col min="14341" max="14341" width="10.83203125" style="4" customWidth="1"/>
    <col min="14342" max="14342" width="18.1640625" style="4" customWidth="1"/>
    <col min="14343" max="14343" width="10" style="4" customWidth="1"/>
    <col min="14344" max="14344" width="16.1640625" style="4" customWidth="1"/>
    <col min="14345" max="14345" width="13.6640625" style="4" customWidth="1"/>
    <col min="14346" max="14346" width="2.1640625" style="4" customWidth="1"/>
    <col min="14347" max="14347" width="5.1640625" style="4" customWidth="1"/>
    <col min="14348" max="14348" width="25.6640625" style="4" customWidth="1"/>
    <col min="14349" max="14349" width="12" style="4" customWidth="1"/>
    <col min="14350" max="14350" width="29.33203125" style="4" customWidth="1"/>
    <col min="14351" max="14351" width="44.6640625" style="4" customWidth="1"/>
    <col min="14352" max="14361" width="12" style="4" customWidth="1"/>
    <col min="14362" max="14592" width="9.33203125" style="4"/>
    <col min="14593" max="14593" width="0.83203125" style="4" customWidth="1"/>
    <col min="14594" max="14594" width="53.83203125" style="4" customWidth="1"/>
    <col min="14595" max="14595" width="13.1640625" style="4" customWidth="1"/>
    <col min="14596" max="14596" width="12.33203125" style="4" customWidth="1"/>
    <col min="14597" max="14597" width="10.83203125" style="4" customWidth="1"/>
    <col min="14598" max="14598" width="18.1640625" style="4" customWidth="1"/>
    <col min="14599" max="14599" width="10" style="4" customWidth="1"/>
    <col min="14600" max="14600" width="16.1640625" style="4" customWidth="1"/>
    <col min="14601" max="14601" width="13.6640625" style="4" customWidth="1"/>
    <col min="14602" max="14602" width="2.1640625" style="4" customWidth="1"/>
    <col min="14603" max="14603" width="5.1640625" style="4" customWidth="1"/>
    <col min="14604" max="14604" width="25.6640625" style="4" customWidth="1"/>
    <col min="14605" max="14605" width="12" style="4" customWidth="1"/>
    <col min="14606" max="14606" width="29.33203125" style="4" customWidth="1"/>
    <col min="14607" max="14607" width="44.6640625" style="4" customWidth="1"/>
    <col min="14608" max="14617" width="12" style="4" customWidth="1"/>
    <col min="14618" max="14848" width="9.33203125" style="4"/>
    <col min="14849" max="14849" width="0.83203125" style="4" customWidth="1"/>
    <col min="14850" max="14850" width="53.83203125" style="4" customWidth="1"/>
    <col min="14851" max="14851" width="13.1640625" style="4" customWidth="1"/>
    <col min="14852" max="14852" width="12.33203125" style="4" customWidth="1"/>
    <col min="14853" max="14853" width="10.83203125" style="4" customWidth="1"/>
    <col min="14854" max="14854" width="18.1640625" style="4" customWidth="1"/>
    <col min="14855" max="14855" width="10" style="4" customWidth="1"/>
    <col min="14856" max="14856" width="16.1640625" style="4" customWidth="1"/>
    <col min="14857" max="14857" width="13.6640625" style="4" customWidth="1"/>
    <col min="14858" max="14858" width="2.1640625" style="4" customWidth="1"/>
    <col min="14859" max="14859" width="5.1640625" style="4" customWidth="1"/>
    <col min="14860" max="14860" width="25.6640625" style="4" customWidth="1"/>
    <col min="14861" max="14861" width="12" style="4" customWidth="1"/>
    <col min="14862" max="14862" width="29.33203125" style="4" customWidth="1"/>
    <col min="14863" max="14863" width="44.6640625" style="4" customWidth="1"/>
    <col min="14864" max="14873" width="12" style="4" customWidth="1"/>
    <col min="14874" max="15104" width="9.33203125" style="4"/>
    <col min="15105" max="15105" width="0.83203125" style="4" customWidth="1"/>
    <col min="15106" max="15106" width="53.83203125" style="4" customWidth="1"/>
    <col min="15107" max="15107" width="13.1640625" style="4" customWidth="1"/>
    <col min="15108" max="15108" width="12.33203125" style="4" customWidth="1"/>
    <col min="15109" max="15109" width="10.83203125" style="4" customWidth="1"/>
    <col min="15110" max="15110" width="18.1640625" style="4" customWidth="1"/>
    <col min="15111" max="15111" width="10" style="4" customWidth="1"/>
    <col min="15112" max="15112" width="16.1640625" style="4" customWidth="1"/>
    <col min="15113" max="15113" width="13.6640625" style="4" customWidth="1"/>
    <col min="15114" max="15114" width="2.1640625" style="4" customWidth="1"/>
    <col min="15115" max="15115" width="5.1640625" style="4" customWidth="1"/>
    <col min="15116" max="15116" width="25.6640625" style="4" customWidth="1"/>
    <col min="15117" max="15117" width="12" style="4" customWidth="1"/>
    <col min="15118" max="15118" width="29.33203125" style="4" customWidth="1"/>
    <col min="15119" max="15119" width="44.6640625" style="4" customWidth="1"/>
    <col min="15120" max="15129" width="12" style="4" customWidth="1"/>
    <col min="15130" max="15360" width="9.33203125" style="4"/>
    <col min="15361" max="15361" width="0.83203125" style="4" customWidth="1"/>
    <col min="15362" max="15362" width="53.83203125" style="4" customWidth="1"/>
    <col min="15363" max="15363" width="13.1640625" style="4" customWidth="1"/>
    <col min="15364" max="15364" width="12.33203125" style="4" customWidth="1"/>
    <col min="15365" max="15365" width="10.83203125" style="4" customWidth="1"/>
    <col min="15366" max="15366" width="18.1640625" style="4" customWidth="1"/>
    <col min="15367" max="15367" width="10" style="4" customWidth="1"/>
    <col min="15368" max="15368" width="16.1640625" style="4" customWidth="1"/>
    <col min="15369" max="15369" width="13.6640625" style="4" customWidth="1"/>
    <col min="15370" max="15370" width="2.1640625" style="4" customWidth="1"/>
    <col min="15371" max="15371" width="5.1640625" style="4" customWidth="1"/>
    <col min="15372" max="15372" width="25.6640625" style="4" customWidth="1"/>
    <col min="15373" max="15373" width="12" style="4" customWidth="1"/>
    <col min="15374" max="15374" width="29.33203125" style="4" customWidth="1"/>
    <col min="15375" max="15375" width="44.6640625" style="4" customWidth="1"/>
    <col min="15376" max="15385" width="12" style="4" customWidth="1"/>
    <col min="15386" max="15616" width="9.33203125" style="4"/>
    <col min="15617" max="15617" width="0.83203125" style="4" customWidth="1"/>
    <col min="15618" max="15618" width="53.83203125" style="4" customWidth="1"/>
    <col min="15619" max="15619" width="13.1640625" style="4" customWidth="1"/>
    <col min="15620" max="15620" width="12.33203125" style="4" customWidth="1"/>
    <col min="15621" max="15621" width="10.83203125" style="4" customWidth="1"/>
    <col min="15622" max="15622" width="18.1640625" style="4" customWidth="1"/>
    <col min="15623" max="15623" width="10" style="4" customWidth="1"/>
    <col min="15624" max="15624" width="16.1640625" style="4" customWidth="1"/>
    <col min="15625" max="15625" width="13.6640625" style="4" customWidth="1"/>
    <col min="15626" max="15626" width="2.1640625" style="4" customWidth="1"/>
    <col min="15627" max="15627" width="5.1640625" style="4" customWidth="1"/>
    <col min="15628" max="15628" width="25.6640625" style="4" customWidth="1"/>
    <col min="15629" max="15629" width="12" style="4" customWidth="1"/>
    <col min="15630" max="15630" width="29.33203125" style="4" customWidth="1"/>
    <col min="15631" max="15631" width="44.6640625" style="4" customWidth="1"/>
    <col min="15632" max="15641" width="12" style="4" customWidth="1"/>
    <col min="15642" max="15872" width="9.33203125" style="4"/>
    <col min="15873" max="15873" width="0.83203125" style="4" customWidth="1"/>
    <col min="15874" max="15874" width="53.83203125" style="4" customWidth="1"/>
    <col min="15875" max="15875" width="13.1640625" style="4" customWidth="1"/>
    <col min="15876" max="15876" width="12.33203125" style="4" customWidth="1"/>
    <col min="15877" max="15877" width="10.83203125" style="4" customWidth="1"/>
    <col min="15878" max="15878" width="18.1640625" style="4" customWidth="1"/>
    <col min="15879" max="15879" width="10" style="4" customWidth="1"/>
    <col min="15880" max="15880" width="16.1640625" style="4" customWidth="1"/>
    <col min="15881" max="15881" width="13.6640625" style="4" customWidth="1"/>
    <col min="15882" max="15882" width="2.1640625" style="4" customWidth="1"/>
    <col min="15883" max="15883" width="5.1640625" style="4" customWidth="1"/>
    <col min="15884" max="15884" width="25.6640625" style="4" customWidth="1"/>
    <col min="15885" max="15885" width="12" style="4" customWidth="1"/>
    <col min="15886" max="15886" width="29.33203125" style="4" customWidth="1"/>
    <col min="15887" max="15887" width="44.6640625" style="4" customWidth="1"/>
    <col min="15888" max="15897" width="12" style="4" customWidth="1"/>
    <col min="15898" max="16128" width="9.33203125" style="4"/>
    <col min="16129" max="16129" width="0.83203125" style="4" customWidth="1"/>
    <col min="16130" max="16130" width="53.83203125" style="4" customWidth="1"/>
    <col min="16131" max="16131" width="13.1640625" style="4" customWidth="1"/>
    <col min="16132" max="16132" width="12.33203125" style="4" customWidth="1"/>
    <col min="16133" max="16133" width="10.83203125" style="4" customWidth="1"/>
    <col min="16134" max="16134" width="18.1640625" style="4" customWidth="1"/>
    <col min="16135" max="16135" width="10" style="4" customWidth="1"/>
    <col min="16136" max="16136" width="16.1640625" style="4" customWidth="1"/>
    <col min="16137" max="16137" width="13.6640625" style="4" customWidth="1"/>
    <col min="16138" max="16138" width="2.1640625" style="4" customWidth="1"/>
    <col min="16139" max="16139" width="5.1640625" style="4" customWidth="1"/>
    <col min="16140" max="16140" width="25.6640625" style="4" customWidth="1"/>
    <col min="16141" max="16141" width="12" style="4" customWidth="1"/>
    <col min="16142" max="16142" width="29.33203125" style="4" customWidth="1"/>
    <col min="16143" max="16143" width="44.6640625" style="4" customWidth="1"/>
    <col min="16144" max="16153" width="12" style="4" customWidth="1"/>
    <col min="16154" max="16384" width="9.33203125" style="4"/>
  </cols>
  <sheetData>
    <row r="1" spans="2:19" ht="15" customHeight="1" x14ac:dyDescent="0.2">
      <c r="C1" s="2">
        <f>C6+C39+C66+C93</f>
        <v>1</v>
      </c>
    </row>
    <row r="2" spans="2:19" ht="23.25" customHeight="1" x14ac:dyDescent="0.3">
      <c r="B2" s="94" t="s">
        <v>0</v>
      </c>
      <c r="C2" s="103" t="s">
        <v>1</v>
      </c>
      <c r="D2" s="96" t="s">
        <v>2</v>
      </c>
      <c r="E2" s="97"/>
      <c r="F2" s="97"/>
      <c r="G2" s="97"/>
      <c r="H2" s="98"/>
      <c r="K2" s="88" t="s">
        <v>113</v>
      </c>
      <c r="L2" s="88"/>
      <c r="M2" s="88"/>
      <c r="N2" s="88"/>
      <c r="O2" s="88"/>
    </row>
    <row r="3" spans="2:19" ht="32.25" customHeight="1" x14ac:dyDescent="0.2">
      <c r="B3" s="20">
        <f>G122</f>
        <v>0</v>
      </c>
      <c r="C3" s="104"/>
      <c r="D3" s="96" t="s">
        <v>3</v>
      </c>
      <c r="E3" s="98"/>
      <c r="F3" s="96" t="s">
        <v>4</v>
      </c>
      <c r="G3" s="98"/>
      <c r="H3" s="99" t="s">
        <v>5</v>
      </c>
      <c r="K3" s="89" t="s">
        <v>111</v>
      </c>
      <c r="L3" s="90"/>
      <c r="M3" s="90"/>
      <c r="N3" s="90"/>
      <c r="O3" s="90"/>
      <c r="P3" s="31"/>
      <c r="Q3" s="31"/>
      <c r="R3" s="31"/>
      <c r="S3" s="31"/>
    </row>
    <row r="4" spans="2:19" ht="52.5" customHeight="1" x14ac:dyDescent="0.2">
      <c r="B4" s="95" t="s">
        <v>6</v>
      </c>
      <c r="C4" s="105" t="s">
        <v>7</v>
      </c>
      <c r="D4" s="101" t="s">
        <v>8</v>
      </c>
      <c r="E4" s="101" t="s">
        <v>110</v>
      </c>
      <c r="F4" s="101" t="s">
        <v>9</v>
      </c>
      <c r="G4" s="100" t="s">
        <v>10</v>
      </c>
      <c r="H4" s="102"/>
      <c r="K4" s="90"/>
      <c r="L4" s="90"/>
      <c r="M4" s="90"/>
      <c r="N4" s="90"/>
      <c r="O4" s="90"/>
      <c r="P4" s="31"/>
      <c r="Q4" s="31"/>
      <c r="R4" s="31"/>
      <c r="S4" s="31"/>
    </row>
    <row r="5" spans="2:19" ht="6.75" customHeight="1" thickBot="1" x14ac:dyDescent="0.25"/>
    <row r="6" spans="2:19" ht="21.75" customHeight="1" x14ac:dyDescent="0.3">
      <c r="B6" s="5" t="s">
        <v>117</v>
      </c>
      <c r="C6" s="40">
        <f>SUM(C7:C36)</f>
        <v>0.28999999999999998</v>
      </c>
      <c r="D6" s="41">
        <f>SUM(D7:D36)</f>
        <v>16</v>
      </c>
      <c r="E6" s="41">
        <f>SUM(E7:E36)</f>
        <v>13</v>
      </c>
      <c r="F6" s="42">
        <f>SUM(F7:F36)</f>
        <v>0.96000000000000008</v>
      </c>
      <c r="G6" s="42">
        <f>SUM(G7:G36)</f>
        <v>0.85</v>
      </c>
      <c r="H6" s="39">
        <f t="shared" ref="H6" si="0">G6/F6</f>
        <v>0.88541666666666652</v>
      </c>
      <c r="I6" s="6"/>
      <c r="J6" s="6"/>
      <c r="K6" s="91" t="s">
        <v>114</v>
      </c>
      <c r="L6" s="92"/>
      <c r="M6" s="92"/>
      <c r="N6" s="92"/>
      <c r="O6" s="93"/>
      <c r="P6" s="6"/>
    </row>
    <row r="7" spans="2:19" collapsed="1" x14ac:dyDescent="0.2">
      <c r="B7" s="57" t="s">
        <v>112</v>
      </c>
      <c r="C7" s="43">
        <v>7.0000000000000007E-2</v>
      </c>
      <c r="D7" s="44">
        <v>2</v>
      </c>
      <c r="E7" s="45">
        <v>2</v>
      </c>
      <c r="F7" s="46">
        <f>D7*C7</f>
        <v>0.14000000000000001</v>
      </c>
      <c r="G7" s="47">
        <f>C7*E7</f>
        <v>0.14000000000000001</v>
      </c>
      <c r="H7" s="48">
        <f>G7/F7</f>
        <v>1</v>
      </c>
      <c r="K7" s="79" t="s">
        <v>109</v>
      </c>
      <c r="L7" s="80"/>
      <c r="M7" s="80"/>
      <c r="N7" s="80"/>
      <c r="O7" s="81"/>
    </row>
    <row r="8" spans="2:19" hidden="1" outlineLevel="1" x14ac:dyDescent="0.2">
      <c r="B8" s="16"/>
      <c r="C8" s="17"/>
      <c r="D8" s="17"/>
      <c r="E8" s="17"/>
      <c r="F8" s="17"/>
      <c r="G8" s="17"/>
      <c r="H8" s="17"/>
      <c r="K8" s="82">
        <v>1</v>
      </c>
      <c r="L8" s="69" t="s">
        <v>11</v>
      </c>
      <c r="M8" s="69"/>
      <c r="N8" s="69"/>
      <c r="O8" s="70"/>
      <c r="Q8" s="22">
        <f>F13</f>
        <v>0.36</v>
      </c>
      <c r="R8" s="4">
        <v>0.14000000000000001</v>
      </c>
      <c r="S8" s="21">
        <f>R8/Q8</f>
        <v>0.38888888888888895</v>
      </c>
    </row>
    <row r="9" spans="2:19" hidden="1" outlineLevel="1" x14ac:dyDescent="0.2">
      <c r="B9" s="16"/>
      <c r="C9" s="17"/>
      <c r="D9" s="17"/>
      <c r="E9" s="17"/>
      <c r="F9" s="17"/>
      <c r="G9" s="17"/>
      <c r="H9" s="17"/>
      <c r="K9" s="82">
        <v>2</v>
      </c>
      <c r="L9" s="69" t="s">
        <v>12</v>
      </c>
      <c r="M9" s="69"/>
      <c r="N9" s="69"/>
      <c r="O9" s="70"/>
      <c r="Q9" s="22"/>
      <c r="S9" s="21"/>
    </row>
    <row r="10" spans="2:19" hidden="1" outlineLevel="1" x14ac:dyDescent="0.2">
      <c r="B10" s="16"/>
      <c r="C10" s="17"/>
      <c r="D10" s="17"/>
      <c r="E10" s="17"/>
      <c r="F10" s="17"/>
      <c r="G10" s="17"/>
      <c r="H10" s="17"/>
      <c r="K10" s="82">
        <v>3</v>
      </c>
      <c r="L10" s="69" t="s">
        <v>13</v>
      </c>
      <c r="M10" s="69"/>
      <c r="N10" s="69"/>
      <c r="O10" s="70"/>
      <c r="Q10" s="22"/>
      <c r="S10" s="21"/>
    </row>
    <row r="11" spans="2:19" hidden="1" outlineLevel="1" x14ac:dyDescent="0.2">
      <c r="B11" s="16"/>
      <c r="C11" s="17"/>
      <c r="D11" s="17"/>
      <c r="E11" s="17"/>
      <c r="F11" s="17"/>
      <c r="G11" s="17"/>
      <c r="H11" s="17"/>
      <c r="K11" s="82">
        <v>4</v>
      </c>
      <c r="L11" s="69" t="s">
        <v>14</v>
      </c>
      <c r="M11" s="69"/>
      <c r="N11" s="69"/>
      <c r="O11" s="70"/>
      <c r="Q11" s="22"/>
      <c r="S11" s="21"/>
    </row>
    <row r="12" spans="2:19" hidden="1" outlineLevel="1" x14ac:dyDescent="0.2">
      <c r="B12" s="58"/>
      <c r="C12" s="52"/>
      <c r="D12" s="52"/>
      <c r="E12" s="52"/>
      <c r="F12" s="52"/>
      <c r="G12" s="52"/>
      <c r="H12" s="17"/>
      <c r="K12" s="83">
        <v>5</v>
      </c>
      <c r="L12" s="71" t="s">
        <v>15</v>
      </c>
      <c r="M12" s="71"/>
      <c r="N12" s="71"/>
      <c r="O12" s="72"/>
      <c r="Q12" s="22"/>
      <c r="S12" s="21"/>
    </row>
    <row r="13" spans="2:19" ht="18.75" customHeight="1" collapsed="1" x14ac:dyDescent="0.2">
      <c r="B13" s="57" t="s">
        <v>16</v>
      </c>
      <c r="C13" s="43">
        <v>0.09</v>
      </c>
      <c r="D13" s="44">
        <v>4</v>
      </c>
      <c r="E13" s="45">
        <v>5</v>
      </c>
      <c r="F13" s="46">
        <f>D13*C13</f>
        <v>0.36</v>
      </c>
      <c r="G13" s="47">
        <f>C13*E13</f>
        <v>0.44999999999999996</v>
      </c>
      <c r="H13" s="48">
        <f t="shared" ref="H13:H31" si="1">G13/F13</f>
        <v>1.25</v>
      </c>
      <c r="K13" s="79" t="s">
        <v>17</v>
      </c>
      <c r="L13" s="80"/>
      <c r="M13" s="80"/>
      <c r="N13" s="80"/>
      <c r="O13" s="81"/>
      <c r="Q13" s="22"/>
      <c r="S13" s="21"/>
    </row>
    <row r="14" spans="2:19" ht="18.75" hidden="1" customHeight="1" outlineLevel="1" x14ac:dyDescent="0.2">
      <c r="B14" s="16"/>
      <c r="C14" s="17"/>
      <c r="D14" s="17"/>
      <c r="E14" s="17"/>
      <c r="F14" s="17"/>
      <c r="G14" s="17"/>
      <c r="H14" s="17"/>
      <c r="K14" s="82">
        <v>1</v>
      </c>
      <c r="L14" s="69" t="s">
        <v>18</v>
      </c>
      <c r="M14" s="69"/>
      <c r="N14" s="69"/>
      <c r="O14" s="70"/>
    </row>
    <row r="15" spans="2:19" hidden="1" outlineLevel="1" x14ac:dyDescent="0.2">
      <c r="B15" s="16"/>
      <c r="C15" s="17"/>
      <c r="D15" s="17"/>
      <c r="E15" s="17"/>
      <c r="F15" s="17"/>
      <c r="G15" s="17"/>
      <c r="H15" s="17"/>
      <c r="K15" s="82">
        <v>2</v>
      </c>
      <c r="L15" s="69" t="s">
        <v>19</v>
      </c>
      <c r="M15" s="69"/>
      <c r="N15" s="69"/>
      <c r="O15" s="70"/>
    </row>
    <row r="16" spans="2:19" ht="18.75" hidden="1" customHeight="1" outlineLevel="1" x14ac:dyDescent="0.2">
      <c r="B16" s="16"/>
      <c r="C16" s="17"/>
      <c r="D16" s="17"/>
      <c r="E16" s="17"/>
      <c r="F16" s="17"/>
      <c r="G16" s="17"/>
      <c r="H16" s="17"/>
      <c r="K16" s="82">
        <v>3</v>
      </c>
      <c r="L16" s="69" t="s">
        <v>20</v>
      </c>
      <c r="M16" s="69"/>
      <c r="N16" s="69"/>
      <c r="O16" s="70"/>
    </row>
    <row r="17" spans="2:15" ht="18.75" hidden="1" customHeight="1" outlineLevel="1" x14ac:dyDescent="0.2">
      <c r="B17" s="16"/>
      <c r="C17" s="17"/>
      <c r="D17" s="17"/>
      <c r="E17" s="17"/>
      <c r="F17" s="17"/>
      <c r="G17" s="17"/>
      <c r="H17" s="17"/>
      <c r="K17" s="82">
        <v>4</v>
      </c>
      <c r="L17" s="69" t="s">
        <v>21</v>
      </c>
      <c r="M17" s="69"/>
      <c r="N17" s="69"/>
      <c r="O17" s="70"/>
    </row>
    <row r="18" spans="2:15" ht="19.5" hidden="1" customHeight="1" outlineLevel="1" x14ac:dyDescent="0.2">
      <c r="B18" s="58"/>
      <c r="C18" s="52"/>
      <c r="D18" s="52"/>
      <c r="E18" s="52"/>
      <c r="F18" s="52"/>
      <c r="G18" s="52"/>
      <c r="H18" s="17"/>
      <c r="K18" s="83">
        <v>5</v>
      </c>
      <c r="L18" s="71" t="s">
        <v>22</v>
      </c>
      <c r="M18" s="71"/>
      <c r="N18" s="71"/>
      <c r="O18" s="72"/>
    </row>
    <row r="19" spans="2:15" ht="18.75" customHeight="1" collapsed="1" x14ac:dyDescent="0.2">
      <c r="B19" s="57" t="s">
        <v>23</v>
      </c>
      <c r="C19" s="43">
        <v>0.06</v>
      </c>
      <c r="D19" s="44">
        <v>4</v>
      </c>
      <c r="E19" s="45">
        <v>2</v>
      </c>
      <c r="F19" s="46">
        <f>D19*C19</f>
        <v>0.24</v>
      </c>
      <c r="G19" s="47">
        <f>C19*E19</f>
        <v>0.12</v>
      </c>
      <c r="H19" s="48">
        <f t="shared" si="1"/>
        <v>0.5</v>
      </c>
      <c r="K19" s="79" t="s">
        <v>24</v>
      </c>
      <c r="L19" s="80"/>
      <c r="M19" s="80"/>
      <c r="N19" s="80"/>
      <c r="O19" s="81"/>
    </row>
    <row r="20" spans="2:15" ht="18.75" hidden="1" customHeight="1" outlineLevel="1" x14ac:dyDescent="0.2">
      <c r="B20" s="16"/>
      <c r="C20" s="17"/>
      <c r="D20" s="17"/>
      <c r="E20" s="17"/>
      <c r="F20" s="17"/>
      <c r="G20" s="17"/>
      <c r="H20" s="17"/>
      <c r="K20" s="82">
        <v>1</v>
      </c>
      <c r="L20" s="69" t="s">
        <v>25</v>
      </c>
      <c r="M20" s="69"/>
      <c r="N20" s="69"/>
      <c r="O20" s="70"/>
    </row>
    <row r="21" spans="2:15" ht="18.75" hidden="1" customHeight="1" outlineLevel="1" x14ac:dyDescent="0.2">
      <c r="B21" s="16"/>
      <c r="C21" s="17"/>
      <c r="D21" s="17"/>
      <c r="E21" s="17"/>
      <c r="F21" s="17"/>
      <c r="G21" s="17"/>
      <c r="H21" s="17"/>
      <c r="K21" s="82">
        <v>2</v>
      </c>
      <c r="L21" s="69" t="s">
        <v>26</v>
      </c>
      <c r="M21" s="69"/>
      <c r="N21" s="69"/>
      <c r="O21" s="70"/>
    </row>
    <row r="22" spans="2:15" ht="18.75" hidden="1" customHeight="1" outlineLevel="1" x14ac:dyDescent="0.2">
      <c r="B22" s="16"/>
      <c r="C22" s="17"/>
      <c r="D22" s="17"/>
      <c r="E22" s="17"/>
      <c r="F22" s="17"/>
      <c r="G22" s="17"/>
      <c r="H22" s="17"/>
      <c r="K22" s="82">
        <v>3</v>
      </c>
      <c r="L22" s="69" t="s">
        <v>27</v>
      </c>
      <c r="M22" s="69"/>
      <c r="N22" s="69"/>
      <c r="O22" s="70"/>
    </row>
    <row r="23" spans="2:15" ht="18.75" hidden="1" customHeight="1" outlineLevel="1" x14ac:dyDescent="0.2">
      <c r="B23" s="16"/>
      <c r="C23" s="17"/>
      <c r="D23" s="17"/>
      <c r="E23" s="17"/>
      <c r="F23" s="17"/>
      <c r="G23" s="17"/>
      <c r="H23" s="17"/>
      <c r="K23" s="82">
        <v>4</v>
      </c>
      <c r="L23" s="69" t="s">
        <v>28</v>
      </c>
      <c r="M23" s="69"/>
      <c r="N23" s="69"/>
      <c r="O23" s="70"/>
    </row>
    <row r="24" spans="2:15" ht="19.5" hidden="1" customHeight="1" outlineLevel="1" x14ac:dyDescent="0.2">
      <c r="B24" s="58"/>
      <c r="C24" s="52"/>
      <c r="D24" s="52"/>
      <c r="E24" s="52"/>
      <c r="F24" s="52"/>
      <c r="G24" s="52"/>
      <c r="H24" s="17"/>
      <c r="K24" s="83">
        <v>5</v>
      </c>
      <c r="L24" s="71" t="s">
        <v>29</v>
      </c>
      <c r="M24" s="71"/>
      <c r="N24" s="71"/>
      <c r="O24" s="72"/>
    </row>
    <row r="25" spans="2:15" ht="18.75" customHeight="1" collapsed="1" x14ac:dyDescent="0.2">
      <c r="B25" s="57" t="s">
        <v>30</v>
      </c>
      <c r="C25" s="43">
        <v>0.03</v>
      </c>
      <c r="D25" s="44">
        <v>2</v>
      </c>
      <c r="E25" s="45">
        <v>2</v>
      </c>
      <c r="F25" s="46">
        <f>D25*C25</f>
        <v>0.06</v>
      </c>
      <c r="G25" s="47">
        <f>C25*E25</f>
        <v>0.06</v>
      </c>
      <c r="H25" s="48">
        <f t="shared" si="1"/>
        <v>1</v>
      </c>
      <c r="K25" s="79" t="s">
        <v>31</v>
      </c>
      <c r="L25" s="80"/>
      <c r="M25" s="80"/>
      <c r="N25" s="80"/>
      <c r="O25" s="81"/>
    </row>
    <row r="26" spans="2:15" ht="18.75" hidden="1" customHeight="1" outlineLevel="1" x14ac:dyDescent="0.2">
      <c r="B26" s="16"/>
      <c r="C26" s="17"/>
      <c r="D26" s="17"/>
      <c r="E26" s="17"/>
      <c r="F26" s="17"/>
      <c r="G26" s="17"/>
      <c r="H26" s="17"/>
      <c r="K26" s="82">
        <v>1</v>
      </c>
      <c r="L26" s="69" t="s">
        <v>32</v>
      </c>
      <c r="M26" s="69"/>
      <c r="N26" s="69"/>
      <c r="O26" s="70"/>
    </row>
    <row r="27" spans="2:15" ht="18.75" hidden="1" customHeight="1" outlineLevel="1" x14ac:dyDescent="0.2">
      <c r="B27" s="16"/>
      <c r="C27" s="17"/>
      <c r="D27" s="17"/>
      <c r="E27" s="17"/>
      <c r="F27" s="17"/>
      <c r="G27" s="17"/>
      <c r="H27" s="17"/>
      <c r="K27" s="82">
        <v>2</v>
      </c>
      <c r="L27" s="69" t="s">
        <v>33</v>
      </c>
      <c r="M27" s="69"/>
      <c r="N27" s="69"/>
      <c r="O27" s="70"/>
    </row>
    <row r="28" spans="2:15" ht="18.75" hidden="1" customHeight="1" outlineLevel="1" x14ac:dyDescent="0.2">
      <c r="B28" s="16"/>
      <c r="C28" s="17"/>
      <c r="D28" s="17"/>
      <c r="E28" s="17"/>
      <c r="F28" s="17"/>
      <c r="G28" s="17"/>
      <c r="H28" s="17"/>
      <c r="K28" s="82">
        <v>3</v>
      </c>
      <c r="L28" s="69" t="s">
        <v>34</v>
      </c>
      <c r="M28" s="69"/>
      <c r="N28" s="69"/>
      <c r="O28" s="70"/>
    </row>
    <row r="29" spans="2:15" ht="18.75" hidden="1" customHeight="1" outlineLevel="1" x14ac:dyDescent="0.2">
      <c r="B29" s="16"/>
      <c r="C29" s="17"/>
      <c r="D29" s="17"/>
      <c r="E29" s="17"/>
      <c r="F29" s="17"/>
      <c r="G29" s="17"/>
      <c r="H29" s="17"/>
      <c r="K29" s="82">
        <v>4</v>
      </c>
      <c r="L29" s="69" t="s">
        <v>35</v>
      </c>
      <c r="M29" s="69"/>
      <c r="N29" s="69"/>
      <c r="O29" s="70"/>
    </row>
    <row r="30" spans="2:15" ht="19.5" hidden="1" customHeight="1" outlineLevel="1" x14ac:dyDescent="0.2">
      <c r="B30" s="58"/>
      <c r="C30" s="52"/>
      <c r="D30" s="52"/>
      <c r="E30" s="52"/>
      <c r="F30" s="52"/>
      <c r="G30" s="52"/>
      <c r="H30" s="17"/>
      <c r="K30" s="83">
        <v>5</v>
      </c>
      <c r="L30" s="71" t="s">
        <v>36</v>
      </c>
      <c r="M30" s="71"/>
      <c r="N30" s="71"/>
      <c r="O30" s="72"/>
    </row>
    <row r="31" spans="2:15" ht="23.25" customHeight="1" collapsed="1" thickBot="1" x14ac:dyDescent="0.25">
      <c r="B31" s="59" t="s">
        <v>37</v>
      </c>
      <c r="C31" s="60">
        <v>0.04</v>
      </c>
      <c r="D31" s="61">
        <v>4</v>
      </c>
      <c r="E31" s="62">
        <v>2</v>
      </c>
      <c r="F31" s="63">
        <f>D31*C31</f>
        <v>0.16</v>
      </c>
      <c r="G31" s="64">
        <f>C31*E31</f>
        <v>0.08</v>
      </c>
      <c r="H31" s="65">
        <f t="shared" si="1"/>
        <v>0.5</v>
      </c>
      <c r="K31" s="84" t="s">
        <v>38</v>
      </c>
      <c r="L31" s="85"/>
      <c r="M31" s="85"/>
      <c r="N31" s="85"/>
      <c r="O31" s="86"/>
    </row>
    <row r="32" spans="2:15" ht="18.75" hidden="1" customHeight="1" outlineLevel="1" x14ac:dyDescent="0.2">
      <c r="B32" s="49"/>
      <c r="C32" s="17"/>
      <c r="D32" s="17"/>
      <c r="E32" s="17"/>
      <c r="F32" s="17"/>
      <c r="G32" s="17"/>
      <c r="H32" s="17"/>
      <c r="K32" s="19">
        <v>1</v>
      </c>
      <c r="L32" s="32" t="s">
        <v>39</v>
      </c>
      <c r="M32" s="32"/>
      <c r="N32" s="32"/>
      <c r="O32" s="56"/>
    </row>
    <row r="33" spans="2:16" ht="18.75" hidden="1" customHeight="1" outlineLevel="1" x14ac:dyDescent="0.2">
      <c r="B33" s="49"/>
      <c r="C33" s="17"/>
      <c r="D33" s="17"/>
      <c r="E33" s="17"/>
      <c r="F33" s="17"/>
      <c r="G33" s="17"/>
      <c r="H33" s="17"/>
      <c r="K33" s="7">
        <v>2</v>
      </c>
      <c r="L33" s="27" t="s">
        <v>40</v>
      </c>
      <c r="M33" s="27"/>
      <c r="N33" s="27"/>
      <c r="O33" s="50"/>
    </row>
    <row r="34" spans="2:16" ht="18.75" hidden="1" customHeight="1" outlineLevel="1" x14ac:dyDescent="0.2">
      <c r="B34" s="49"/>
      <c r="C34" s="17"/>
      <c r="D34" s="17"/>
      <c r="E34" s="17"/>
      <c r="F34" s="17"/>
      <c r="G34" s="17"/>
      <c r="H34" s="17"/>
      <c r="K34" s="7">
        <v>3</v>
      </c>
      <c r="L34" s="27" t="s">
        <v>41</v>
      </c>
      <c r="M34" s="27"/>
      <c r="N34" s="27"/>
      <c r="O34" s="50"/>
    </row>
    <row r="35" spans="2:16" ht="18.75" hidden="1" customHeight="1" outlineLevel="1" x14ac:dyDescent="0.2">
      <c r="B35" s="49"/>
      <c r="C35" s="17"/>
      <c r="D35" s="17"/>
      <c r="E35" s="17"/>
      <c r="F35" s="17"/>
      <c r="G35" s="17"/>
      <c r="H35" s="17"/>
      <c r="K35" s="7">
        <v>4</v>
      </c>
      <c r="L35" s="27" t="s">
        <v>42</v>
      </c>
      <c r="M35" s="27"/>
      <c r="N35" s="27"/>
      <c r="O35" s="50"/>
    </row>
    <row r="36" spans="2:16" ht="36.75" hidden="1" customHeight="1" outlineLevel="1" thickBot="1" x14ac:dyDescent="0.25">
      <c r="B36" s="51"/>
      <c r="C36" s="52"/>
      <c r="D36" s="52"/>
      <c r="E36" s="52"/>
      <c r="F36" s="52"/>
      <c r="G36" s="52"/>
      <c r="H36" s="17"/>
      <c r="K36" s="53">
        <v>5</v>
      </c>
      <c r="L36" s="54" t="s">
        <v>43</v>
      </c>
      <c r="M36" s="54"/>
      <c r="N36" s="54"/>
      <c r="O36" s="55"/>
    </row>
    <row r="37" spans="2:16" ht="19.5" thickBot="1" x14ac:dyDescent="0.25">
      <c r="B37" s="34" t="s">
        <v>44</v>
      </c>
      <c r="C37" s="35"/>
      <c r="D37" s="35"/>
      <c r="E37" s="35"/>
      <c r="F37" s="35"/>
      <c r="G37" s="35"/>
      <c r="H37" s="36"/>
    </row>
    <row r="38" spans="2:16" ht="7.5" customHeight="1" thickBot="1" x14ac:dyDescent="0.35">
      <c r="B38"/>
      <c r="C38" s="8"/>
    </row>
    <row r="39" spans="2:16" ht="21" customHeight="1" x14ac:dyDescent="0.3">
      <c r="B39" s="5" t="s">
        <v>118</v>
      </c>
      <c r="C39" s="40">
        <f>SUM(C40:C63)</f>
        <v>0.24</v>
      </c>
      <c r="D39" s="41">
        <f>SUM(D40:D63)</f>
        <v>12</v>
      </c>
      <c r="E39" s="41">
        <f>SUM(E40:E63)</f>
        <v>11</v>
      </c>
      <c r="F39" s="42">
        <f>SUM(F40:F63)</f>
        <v>0.73000000000000009</v>
      </c>
      <c r="G39" s="42">
        <f>SUM(G40:G63)</f>
        <v>0.63</v>
      </c>
      <c r="H39" s="39">
        <f t="shared" ref="H39:H58" si="2">G39/F39</f>
        <v>0.86301369863013688</v>
      </c>
      <c r="I39" s="6"/>
      <c r="J39" s="6"/>
      <c r="K39" s="91" t="s">
        <v>114</v>
      </c>
      <c r="L39" s="92"/>
      <c r="M39" s="92"/>
      <c r="N39" s="92"/>
      <c r="O39" s="93"/>
      <c r="P39" s="6"/>
    </row>
    <row r="40" spans="2:16" ht="18.75" customHeight="1" collapsed="1" x14ac:dyDescent="0.2">
      <c r="B40" s="57" t="s">
        <v>45</v>
      </c>
      <c r="C40" s="43">
        <v>0.06</v>
      </c>
      <c r="D40" s="44">
        <v>3</v>
      </c>
      <c r="E40" s="45">
        <v>2</v>
      </c>
      <c r="F40" s="46">
        <f>D40*C40</f>
        <v>0.18</v>
      </c>
      <c r="G40" s="47">
        <f>C40*E40</f>
        <v>0.12</v>
      </c>
      <c r="H40" s="48">
        <f t="shared" si="2"/>
        <v>0.66666666666666663</v>
      </c>
      <c r="K40" s="79" t="s">
        <v>46</v>
      </c>
      <c r="L40" s="80"/>
      <c r="M40" s="80"/>
      <c r="N40" s="80"/>
      <c r="O40" s="81"/>
    </row>
    <row r="41" spans="2:16" ht="19.5" hidden="1" customHeight="1" outlineLevel="1" x14ac:dyDescent="0.2">
      <c r="B41" s="16"/>
      <c r="C41" s="17"/>
      <c r="D41" s="17"/>
      <c r="E41" s="17"/>
      <c r="F41" s="17"/>
      <c r="G41" s="17"/>
      <c r="H41" s="17"/>
      <c r="K41" s="82">
        <v>1</v>
      </c>
      <c r="L41" s="69" t="s">
        <v>47</v>
      </c>
      <c r="M41" s="69"/>
      <c r="N41" s="69"/>
      <c r="O41" s="70"/>
    </row>
    <row r="42" spans="2:16" ht="38.25" hidden="1" customHeight="1" outlineLevel="1" x14ac:dyDescent="0.2">
      <c r="B42" s="16"/>
      <c r="C42" s="17"/>
      <c r="D42" s="17"/>
      <c r="E42" s="17"/>
      <c r="F42" s="17"/>
      <c r="G42" s="17"/>
      <c r="H42" s="17"/>
      <c r="K42" s="82">
        <v>2</v>
      </c>
      <c r="L42" s="69" t="s">
        <v>48</v>
      </c>
      <c r="M42" s="69"/>
      <c r="N42" s="69"/>
      <c r="O42" s="70"/>
    </row>
    <row r="43" spans="2:16" ht="36.75" hidden="1" customHeight="1" outlineLevel="1" x14ac:dyDescent="0.2">
      <c r="B43" s="16"/>
      <c r="C43" s="17"/>
      <c r="D43" s="17"/>
      <c r="E43" s="17"/>
      <c r="F43" s="17"/>
      <c r="G43" s="17"/>
      <c r="H43" s="17"/>
      <c r="K43" s="82">
        <v>3</v>
      </c>
      <c r="L43" s="69" t="s">
        <v>49</v>
      </c>
      <c r="M43" s="69"/>
      <c r="N43" s="69"/>
      <c r="O43" s="70"/>
    </row>
    <row r="44" spans="2:16" ht="37.5" hidden="1" customHeight="1" outlineLevel="1" x14ac:dyDescent="0.2">
      <c r="B44" s="16"/>
      <c r="C44" s="17"/>
      <c r="D44" s="17"/>
      <c r="E44" s="17"/>
      <c r="F44" s="17"/>
      <c r="G44" s="17"/>
      <c r="H44" s="17"/>
      <c r="K44" s="82">
        <v>4</v>
      </c>
      <c r="L44" s="69" t="s">
        <v>50</v>
      </c>
      <c r="M44" s="69"/>
      <c r="N44" s="69"/>
      <c r="O44" s="70"/>
    </row>
    <row r="45" spans="2:16" ht="19.5" hidden="1" customHeight="1" outlineLevel="1" x14ac:dyDescent="0.2">
      <c r="B45" s="58"/>
      <c r="C45" s="52"/>
      <c r="D45" s="52"/>
      <c r="E45" s="52"/>
      <c r="F45" s="52"/>
      <c r="G45" s="52"/>
      <c r="H45" s="17"/>
      <c r="K45" s="83">
        <v>5</v>
      </c>
      <c r="L45" s="71" t="s">
        <v>51</v>
      </c>
      <c r="M45" s="71"/>
      <c r="N45" s="71"/>
      <c r="O45" s="72"/>
    </row>
    <row r="46" spans="2:16" ht="18.75" customHeight="1" collapsed="1" x14ac:dyDescent="0.2">
      <c r="B46" s="57" t="s">
        <v>52</v>
      </c>
      <c r="C46" s="43">
        <v>0.05</v>
      </c>
      <c r="D46" s="44">
        <v>3</v>
      </c>
      <c r="E46" s="45">
        <v>5</v>
      </c>
      <c r="F46" s="46">
        <f>D46*C46</f>
        <v>0.15000000000000002</v>
      </c>
      <c r="G46" s="47">
        <f>C46*E46</f>
        <v>0.25</v>
      </c>
      <c r="H46" s="48">
        <f t="shared" si="2"/>
        <v>1.6666666666666665</v>
      </c>
      <c r="K46" s="79" t="s">
        <v>53</v>
      </c>
      <c r="L46" s="80"/>
      <c r="M46" s="80"/>
      <c r="N46" s="80"/>
      <c r="O46" s="81"/>
    </row>
    <row r="47" spans="2:16" ht="19.5" hidden="1" customHeight="1" outlineLevel="1" x14ac:dyDescent="0.2">
      <c r="B47" s="16"/>
      <c r="C47" s="17"/>
      <c r="D47" s="17"/>
      <c r="E47" s="17"/>
      <c r="F47" s="17"/>
      <c r="G47" s="17"/>
      <c r="H47" s="17"/>
      <c r="K47" s="82">
        <v>1</v>
      </c>
      <c r="L47" s="69" t="str">
        <f>[1]criterias!C40</f>
        <v>fulfilling regulatory requirements / dealing with complaints and objections</v>
      </c>
      <c r="M47" s="69"/>
      <c r="N47" s="69"/>
      <c r="O47" s="70"/>
    </row>
    <row r="48" spans="2:16" ht="19.5" hidden="1" customHeight="1" outlineLevel="1" x14ac:dyDescent="0.2">
      <c r="B48" s="16"/>
      <c r="C48" s="17"/>
      <c r="D48" s="17"/>
      <c r="E48" s="17"/>
      <c r="F48" s="17"/>
      <c r="G48" s="17"/>
      <c r="H48" s="17"/>
      <c r="K48" s="82">
        <v>2</v>
      </c>
      <c r="L48" s="69" t="str">
        <f>[1]criterias!C41</f>
        <v>searching for consumers feedback / surveys-market research</v>
      </c>
      <c r="M48" s="69"/>
      <c r="N48" s="69"/>
      <c r="O48" s="70"/>
    </row>
    <row r="49" spans="2:15" ht="19.5" hidden="1" customHeight="1" outlineLevel="1" x14ac:dyDescent="0.2">
      <c r="B49" s="16"/>
      <c r="C49" s="17"/>
      <c r="D49" s="17"/>
      <c r="E49" s="17"/>
      <c r="F49" s="17"/>
      <c r="G49" s="17"/>
      <c r="H49" s="17"/>
      <c r="K49" s="82">
        <v>3</v>
      </c>
      <c r="L49" s="69" t="str">
        <f>[1]criterias!C42</f>
        <v>initiatives based on customers feedback</v>
      </c>
      <c r="M49" s="69"/>
      <c r="N49" s="69"/>
      <c r="O49" s="70"/>
    </row>
    <row r="50" spans="2:15" ht="36.75" hidden="1" customHeight="1" outlineLevel="1" x14ac:dyDescent="0.2">
      <c r="B50" s="16"/>
      <c r="C50" s="17"/>
      <c r="D50" s="17"/>
      <c r="E50" s="17"/>
      <c r="F50" s="17"/>
      <c r="G50" s="17"/>
      <c r="H50" s="17"/>
      <c r="K50" s="82">
        <v>4</v>
      </c>
      <c r="L50" s="69" t="str">
        <f>[1]criterias!C43</f>
        <v>transparency and the customers’ responsiveness are enhanced - good connection with customers</v>
      </c>
      <c r="M50" s="69"/>
      <c r="N50" s="69"/>
      <c r="O50" s="70"/>
    </row>
    <row r="51" spans="2:15" ht="19.5" hidden="1" customHeight="1" outlineLevel="1" x14ac:dyDescent="0.2">
      <c r="B51" s="58"/>
      <c r="C51" s="52"/>
      <c r="D51" s="52"/>
      <c r="E51" s="52"/>
      <c r="F51" s="52"/>
      <c r="G51" s="52"/>
      <c r="H51" s="17"/>
      <c r="K51" s="83">
        <v>5</v>
      </c>
      <c r="L51" s="71" t="str">
        <f>[1]criterias!C44</f>
        <v>efficiency product differentiation based on customers’ CSR demands</v>
      </c>
      <c r="M51" s="71"/>
      <c r="N51" s="71"/>
      <c r="O51" s="72"/>
    </row>
    <row r="52" spans="2:15" ht="18.75" customHeight="1" collapsed="1" x14ac:dyDescent="0.2">
      <c r="B52" s="57" t="s">
        <v>54</v>
      </c>
      <c r="C52" s="43">
        <v>7.0000000000000007E-2</v>
      </c>
      <c r="D52" s="44">
        <v>4</v>
      </c>
      <c r="E52" s="45">
        <v>2</v>
      </c>
      <c r="F52" s="46">
        <f>D52*C52</f>
        <v>0.28000000000000003</v>
      </c>
      <c r="G52" s="47">
        <f>C52*E52</f>
        <v>0.14000000000000001</v>
      </c>
      <c r="H52" s="48">
        <f t="shared" si="2"/>
        <v>0.5</v>
      </c>
      <c r="K52" s="79" t="s">
        <v>55</v>
      </c>
      <c r="L52" s="80"/>
      <c r="M52" s="80"/>
      <c r="N52" s="80"/>
      <c r="O52" s="81"/>
    </row>
    <row r="53" spans="2:15" ht="19.5" hidden="1" customHeight="1" outlineLevel="1" x14ac:dyDescent="0.2">
      <c r="B53" s="16"/>
      <c r="C53" s="17"/>
      <c r="D53" s="17"/>
      <c r="E53" s="17"/>
      <c r="F53" s="17"/>
      <c r="G53" s="17"/>
      <c r="H53" s="17"/>
      <c r="K53" s="82">
        <v>1</v>
      </c>
      <c r="L53" s="69" t="s">
        <v>56</v>
      </c>
      <c r="M53" s="69"/>
      <c r="N53" s="69"/>
      <c r="O53" s="70"/>
    </row>
    <row r="54" spans="2:15" ht="19.5" hidden="1" customHeight="1" outlineLevel="1" thickBot="1" x14ac:dyDescent="0.25">
      <c r="B54" s="16"/>
      <c r="C54" s="17"/>
      <c r="D54" s="17"/>
      <c r="E54" s="17"/>
      <c r="F54" s="17"/>
      <c r="G54" s="17"/>
      <c r="H54" s="17"/>
      <c r="K54" s="82">
        <v>2</v>
      </c>
      <c r="L54" s="69" t="s">
        <v>57</v>
      </c>
      <c r="M54" s="69"/>
      <c r="N54" s="69"/>
      <c r="O54" s="70"/>
    </row>
    <row r="55" spans="2:15" ht="19.5" hidden="1" customHeight="1" outlineLevel="1" thickBot="1" x14ac:dyDescent="0.25">
      <c r="B55" s="16"/>
      <c r="C55" s="17"/>
      <c r="D55" s="17"/>
      <c r="E55" s="17"/>
      <c r="F55" s="17"/>
      <c r="G55" s="17"/>
      <c r="H55" s="17"/>
      <c r="K55" s="82">
        <v>3</v>
      </c>
      <c r="L55" s="69" t="s">
        <v>58</v>
      </c>
      <c r="M55" s="69"/>
      <c r="N55" s="69"/>
      <c r="O55" s="70"/>
    </row>
    <row r="56" spans="2:15" ht="19.5" hidden="1" customHeight="1" outlineLevel="1" thickBot="1" x14ac:dyDescent="0.25">
      <c r="B56" s="16"/>
      <c r="C56" s="17"/>
      <c r="D56" s="17"/>
      <c r="E56" s="17"/>
      <c r="F56" s="17"/>
      <c r="G56" s="17"/>
      <c r="H56" s="17"/>
      <c r="K56" s="82">
        <v>4</v>
      </c>
      <c r="L56" s="69" t="s">
        <v>59</v>
      </c>
      <c r="M56" s="69"/>
      <c r="N56" s="69"/>
      <c r="O56" s="70"/>
    </row>
    <row r="57" spans="2:15" ht="19.5" hidden="1" customHeight="1" outlineLevel="1" thickBot="1" x14ac:dyDescent="0.25">
      <c r="B57" s="58"/>
      <c r="C57" s="52"/>
      <c r="D57" s="52"/>
      <c r="E57" s="52"/>
      <c r="F57" s="52"/>
      <c r="G57" s="52"/>
      <c r="H57" s="17"/>
      <c r="K57" s="83">
        <v>5</v>
      </c>
      <c r="L57" s="71" t="s">
        <v>60</v>
      </c>
      <c r="M57" s="71"/>
      <c r="N57" s="71"/>
      <c r="O57" s="72"/>
    </row>
    <row r="58" spans="2:15" ht="18.75" customHeight="1" collapsed="1" thickBot="1" x14ac:dyDescent="0.25">
      <c r="B58" s="59" t="s">
        <v>61</v>
      </c>
      <c r="C58" s="60">
        <v>0.06</v>
      </c>
      <c r="D58" s="61">
        <v>2</v>
      </c>
      <c r="E58" s="62">
        <v>2</v>
      </c>
      <c r="F58" s="63">
        <f>D58*C58</f>
        <v>0.12</v>
      </c>
      <c r="G58" s="64">
        <f>C58*E58</f>
        <v>0.12</v>
      </c>
      <c r="H58" s="65">
        <f t="shared" si="2"/>
        <v>1</v>
      </c>
      <c r="K58" s="84" t="s">
        <v>62</v>
      </c>
      <c r="L58" s="85"/>
      <c r="M58" s="85"/>
      <c r="N58" s="85"/>
      <c r="O58" s="86"/>
    </row>
    <row r="59" spans="2:15" ht="18.75" hidden="1" customHeight="1" outlineLevel="1" thickBot="1" x14ac:dyDescent="0.25">
      <c r="B59" s="16"/>
      <c r="C59" s="17"/>
      <c r="D59" s="17"/>
      <c r="E59" s="17"/>
      <c r="F59" s="17"/>
      <c r="G59" s="17"/>
      <c r="H59" s="17"/>
      <c r="K59" s="19">
        <v>1</v>
      </c>
      <c r="L59" s="32" t="s">
        <v>63</v>
      </c>
      <c r="M59" s="32"/>
      <c r="N59" s="32"/>
      <c r="O59" s="33"/>
    </row>
    <row r="60" spans="2:15" ht="18.75" hidden="1" customHeight="1" outlineLevel="1" thickBot="1" x14ac:dyDescent="0.25">
      <c r="B60" s="16"/>
      <c r="C60" s="17"/>
      <c r="D60" s="17"/>
      <c r="E60" s="17"/>
      <c r="F60" s="17"/>
      <c r="G60" s="17"/>
      <c r="H60" s="17"/>
      <c r="K60" s="7">
        <v>2</v>
      </c>
      <c r="L60" s="27" t="s">
        <v>64</v>
      </c>
      <c r="M60" s="27"/>
      <c r="N60" s="27"/>
      <c r="O60" s="28"/>
    </row>
    <row r="61" spans="2:15" ht="37.5" hidden="1" customHeight="1" outlineLevel="1" thickBot="1" x14ac:dyDescent="0.25">
      <c r="B61" s="16"/>
      <c r="C61" s="17"/>
      <c r="D61" s="17"/>
      <c r="E61" s="17"/>
      <c r="F61" s="17"/>
      <c r="G61" s="17"/>
      <c r="H61" s="17"/>
      <c r="K61" s="7">
        <v>3</v>
      </c>
      <c r="L61" s="27" t="s">
        <v>65</v>
      </c>
      <c r="M61" s="27"/>
      <c r="N61" s="27"/>
      <c r="O61" s="28"/>
    </row>
    <row r="62" spans="2:15" ht="18.75" hidden="1" customHeight="1" outlineLevel="1" thickBot="1" x14ac:dyDescent="0.25">
      <c r="B62" s="16"/>
      <c r="C62" s="17"/>
      <c r="D62" s="17"/>
      <c r="E62" s="17"/>
      <c r="F62" s="17"/>
      <c r="G62" s="17"/>
      <c r="H62" s="17"/>
      <c r="K62" s="7">
        <v>4</v>
      </c>
      <c r="L62" s="27" t="s">
        <v>66</v>
      </c>
      <c r="M62" s="27"/>
      <c r="N62" s="27"/>
      <c r="O62" s="28"/>
    </row>
    <row r="63" spans="2:15" ht="35.25" hidden="1" customHeight="1" outlineLevel="1" thickBot="1" x14ac:dyDescent="0.25">
      <c r="B63" s="9"/>
      <c r="C63" s="10"/>
      <c r="D63" s="10"/>
      <c r="E63" s="10"/>
      <c r="F63" s="10"/>
      <c r="G63" s="10"/>
      <c r="H63" s="10"/>
      <c r="K63" s="18">
        <v>5</v>
      </c>
      <c r="L63" s="29" t="s">
        <v>67</v>
      </c>
      <c r="M63" s="29"/>
      <c r="N63" s="29"/>
      <c r="O63" s="30"/>
    </row>
    <row r="64" spans="2:15" ht="21.75" customHeight="1" thickBot="1" x14ac:dyDescent="0.25">
      <c r="B64" s="66" t="s">
        <v>44</v>
      </c>
      <c r="C64" s="67"/>
      <c r="D64" s="67"/>
      <c r="E64" s="67"/>
      <c r="F64" s="67"/>
      <c r="G64" s="67"/>
      <c r="H64" s="68"/>
    </row>
    <row r="65" spans="2:16" ht="6.75" customHeight="1" thickBot="1" x14ac:dyDescent="0.25"/>
    <row r="66" spans="2:16" ht="21.75" customHeight="1" x14ac:dyDescent="0.3">
      <c r="B66" s="5" t="s">
        <v>119</v>
      </c>
      <c r="C66" s="40">
        <f>SUM(C67:C85)</f>
        <v>0.21000000000000002</v>
      </c>
      <c r="D66" s="41">
        <f>SUM(D67:D85)</f>
        <v>11</v>
      </c>
      <c r="E66" s="41">
        <f>SUM(E67:E85)</f>
        <v>9</v>
      </c>
      <c r="F66" s="42">
        <f>SUM(F67:F85)</f>
        <v>0.77</v>
      </c>
      <c r="G66" s="42">
        <f>SUM(G67:G85)</f>
        <v>0.63000000000000012</v>
      </c>
      <c r="H66" s="39">
        <f t="shared" ref="H66:H85" si="3">G66/F66</f>
        <v>0.81818181818181834</v>
      </c>
      <c r="I66" s="6"/>
      <c r="J66" s="6"/>
      <c r="K66" s="91" t="s">
        <v>114</v>
      </c>
      <c r="L66" s="92"/>
      <c r="M66" s="92"/>
      <c r="N66" s="92"/>
      <c r="O66" s="93"/>
      <c r="P66" s="6"/>
    </row>
    <row r="67" spans="2:16" ht="18.75" customHeight="1" collapsed="1" x14ac:dyDescent="0.2">
      <c r="B67" s="57" t="s">
        <v>68</v>
      </c>
      <c r="C67" s="43">
        <v>7.0000000000000007E-2</v>
      </c>
      <c r="D67" s="44">
        <v>3</v>
      </c>
      <c r="E67" s="45">
        <v>2</v>
      </c>
      <c r="F67" s="46">
        <f>D67*C67</f>
        <v>0.21000000000000002</v>
      </c>
      <c r="G67" s="47">
        <f>C67*E67</f>
        <v>0.14000000000000001</v>
      </c>
      <c r="H67" s="48">
        <f t="shared" si="3"/>
        <v>0.66666666666666663</v>
      </c>
      <c r="K67" s="79" t="s">
        <v>69</v>
      </c>
      <c r="L67" s="80"/>
      <c r="M67" s="80"/>
      <c r="N67" s="80"/>
      <c r="O67" s="81"/>
    </row>
    <row r="68" spans="2:16" ht="18.75" hidden="1" customHeight="1" outlineLevel="1" x14ac:dyDescent="0.2">
      <c r="B68" s="16"/>
      <c r="C68" s="17"/>
      <c r="D68" s="17"/>
      <c r="E68" s="17"/>
      <c r="F68" s="17"/>
      <c r="G68" s="17"/>
      <c r="H68" s="17"/>
      <c r="K68" s="87">
        <v>1</v>
      </c>
      <c r="L68" s="73" t="s">
        <v>70</v>
      </c>
      <c r="M68" s="73"/>
      <c r="N68" s="73"/>
      <c r="O68" s="74"/>
    </row>
    <row r="69" spans="2:16" ht="37.5" hidden="1" customHeight="1" outlineLevel="1" x14ac:dyDescent="0.2">
      <c r="B69" s="16"/>
      <c r="C69" s="17"/>
      <c r="D69" s="17"/>
      <c r="E69" s="17"/>
      <c r="F69" s="17"/>
      <c r="G69" s="17"/>
      <c r="H69" s="17"/>
      <c r="K69" s="82">
        <v>2</v>
      </c>
      <c r="L69" s="69" t="s">
        <v>71</v>
      </c>
      <c r="M69" s="69"/>
      <c r="N69" s="69"/>
      <c r="O69" s="70"/>
    </row>
    <row r="70" spans="2:16" ht="36.75" hidden="1" customHeight="1" outlineLevel="1" x14ac:dyDescent="0.2">
      <c r="B70" s="16"/>
      <c r="C70" s="17"/>
      <c r="D70" s="17"/>
      <c r="E70" s="17"/>
      <c r="F70" s="17"/>
      <c r="G70" s="17"/>
      <c r="H70" s="17"/>
      <c r="K70" s="82">
        <v>3</v>
      </c>
      <c r="L70" s="69" t="s">
        <v>72</v>
      </c>
      <c r="M70" s="69"/>
      <c r="N70" s="69"/>
      <c r="O70" s="70"/>
    </row>
    <row r="71" spans="2:16" ht="39.75" hidden="1" customHeight="1" outlineLevel="1" x14ac:dyDescent="0.2">
      <c r="B71" s="16"/>
      <c r="C71" s="17"/>
      <c r="D71" s="17"/>
      <c r="E71" s="17"/>
      <c r="F71" s="17"/>
      <c r="G71" s="17"/>
      <c r="H71" s="17"/>
      <c r="K71" s="82">
        <v>4</v>
      </c>
      <c r="L71" s="69" t="s">
        <v>73</v>
      </c>
      <c r="M71" s="69"/>
      <c r="N71" s="69"/>
      <c r="O71" s="70"/>
    </row>
    <row r="72" spans="2:16" ht="19.5" hidden="1" customHeight="1" outlineLevel="1" x14ac:dyDescent="0.2">
      <c r="B72" s="58"/>
      <c r="C72" s="52"/>
      <c r="D72" s="52"/>
      <c r="E72" s="52"/>
      <c r="F72" s="52"/>
      <c r="G72" s="52"/>
      <c r="H72" s="17"/>
      <c r="K72" s="83">
        <v>5</v>
      </c>
      <c r="L72" s="71" t="s">
        <v>74</v>
      </c>
      <c r="M72" s="71"/>
      <c r="N72" s="71"/>
      <c r="O72" s="72"/>
    </row>
    <row r="73" spans="2:16" ht="18.75" customHeight="1" collapsed="1" x14ac:dyDescent="0.2">
      <c r="B73" s="57" t="s">
        <v>75</v>
      </c>
      <c r="C73" s="43">
        <v>7.0000000000000007E-2</v>
      </c>
      <c r="D73" s="44">
        <v>4</v>
      </c>
      <c r="E73" s="45">
        <v>5</v>
      </c>
      <c r="F73" s="46">
        <f>D73*C73</f>
        <v>0.28000000000000003</v>
      </c>
      <c r="G73" s="47">
        <f>C73*E73</f>
        <v>0.35000000000000003</v>
      </c>
      <c r="H73" s="48">
        <f t="shared" si="3"/>
        <v>1.25</v>
      </c>
      <c r="K73" s="79" t="s">
        <v>76</v>
      </c>
      <c r="L73" s="80"/>
      <c r="M73" s="80"/>
      <c r="N73" s="80"/>
      <c r="O73" s="81"/>
    </row>
    <row r="74" spans="2:16" ht="18.75" hidden="1" customHeight="1" outlineLevel="1" x14ac:dyDescent="0.2">
      <c r="B74" s="16"/>
      <c r="C74" s="17"/>
      <c r="D74" s="17"/>
      <c r="E74" s="17"/>
      <c r="F74" s="17"/>
      <c r="G74" s="17"/>
      <c r="H74" s="17"/>
      <c r="K74" s="87">
        <v>1</v>
      </c>
      <c r="L74" s="73" t="s">
        <v>77</v>
      </c>
      <c r="M74" s="73"/>
      <c r="N74" s="73"/>
      <c r="O74" s="74"/>
    </row>
    <row r="75" spans="2:16" ht="18.75" hidden="1" customHeight="1" outlineLevel="1" x14ac:dyDescent="0.2">
      <c r="B75" s="16"/>
      <c r="C75" s="17"/>
      <c r="D75" s="17"/>
      <c r="E75" s="17"/>
      <c r="F75" s="17"/>
      <c r="G75" s="17"/>
      <c r="H75" s="17"/>
      <c r="K75" s="82">
        <v>2</v>
      </c>
      <c r="L75" s="69" t="s">
        <v>78</v>
      </c>
      <c r="M75" s="69"/>
      <c r="N75" s="69"/>
      <c r="O75" s="70"/>
    </row>
    <row r="76" spans="2:16" ht="18.75" hidden="1" customHeight="1" outlineLevel="1" x14ac:dyDescent="0.2">
      <c r="B76" s="16"/>
      <c r="C76" s="17"/>
      <c r="D76" s="17"/>
      <c r="E76" s="17"/>
      <c r="F76" s="17"/>
      <c r="G76" s="17"/>
      <c r="H76" s="17"/>
      <c r="K76" s="82">
        <v>3</v>
      </c>
      <c r="L76" s="69" t="s">
        <v>79</v>
      </c>
      <c r="M76" s="69"/>
      <c r="N76" s="69"/>
      <c r="O76" s="70"/>
    </row>
    <row r="77" spans="2:16" ht="18.75" hidden="1" customHeight="1" outlineLevel="1" x14ac:dyDescent="0.2">
      <c r="B77" s="16"/>
      <c r="C77" s="17"/>
      <c r="D77" s="17"/>
      <c r="E77" s="17"/>
      <c r="F77" s="17"/>
      <c r="G77" s="17"/>
      <c r="H77" s="17"/>
      <c r="K77" s="82">
        <v>4</v>
      </c>
      <c r="L77" s="69" t="s">
        <v>80</v>
      </c>
      <c r="M77" s="69"/>
      <c r="N77" s="69"/>
      <c r="O77" s="70"/>
    </row>
    <row r="78" spans="2:16" ht="39" hidden="1" customHeight="1" outlineLevel="1" x14ac:dyDescent="0.2">
      <c r="B78" s="58"/>
      <c r="C78" s="52"/>
      <c r="D78" s="52"/>
      <c r="E78" s="52"/>
      <c r="F78" s="52"/>
      <c r="G78" s="52"/>
      <c r="H78" s="17"/>
      <c r="K78" s="83">
        <v>5</v>
      </c>
      <c r="L78" s="71" t="s">
        <v>81</v>
      </c>
      <c r="M78" s="71"/>
      <c r="N78" s="71"/>
      <c r="O78" s="72"/>
    </row>
    <row r="79" spans="2:16" ht="18.75" customHeight="1" collapsed="1" x14ac:dyDescent="0.2">
      <c r="B79" s="57" t="s">
        <v>82</v>
      </c>
      <c r="C79" s="43">
        <v>7.0000000000000007E-2</v>
      </c>
      <c r="D79" s="44">
        <v>4</v>
      </c>
      <c r="E79" s="45">
        <v>2</v>
      </c>
      <c r="F79" s="46">
        <f>D79*C79</f>
        <v>0.28000000000000003</v>
      </c>
      <c r="G79" s="47">
        <f>C79*E79</f>
        <v>0.14000000000000001</v>
      </c>
      <c r="H79" s="48">
        <f t="shared" si="3"/>
        <v>0.5</v>
      </c>
      <c r="K79" s="79" t="s">
        <v>83</v>
      </c>
      <c r="L79" s="80"/>
      <c r="M79" s="80"/>
      <c r="N79" s="80"/>
      <c r="O79" s="81"/>
    </row>
    <row r="80" spans="2:16" ht="18.75" hidden="1" customHeight="1" outlineLevel="1" x14ac:dyDescent="0.2">
      <c r="B80" s="16"/>
      <c r="C80" s="17"/>
      <c r="D80" s="17"/>
      <c r="E80" s="17"/>
      <c r="F80" s="17"/>
      <c r="G80" s="17"/>
      <c r="H80" s="17"/>
      <c r="K80" s="87">
        <v>1</v>
      </c>
      <c r="L80" s="73" t="s">
        <v>84</v>
      </c>
      <c r="M80" s="73"/>
      <c r="N80" s="73"/>
      <c r="O80" s="74"/>
    </row>
    <row r="81" spans="2:16" ht="18.75" hidden="1" customHeight="1" outlineLevel="1" thickBot="1" x14ac:dyDescent="0.25">
      <c r="B81" s="16"/>
      <c r="C81" s="17"/>
      <c r="D81" s="17"/>
      <c r="E81" s="17"/>
      <c r="F81" s="17"/>
      <c r="G81" s="17"/>
      <c r="H81" s="17"/>
      <c r="K81" s="82">
        <v>2</v>
      </c>
      <c r="L81" s="69" t="s">
        <v>85</v>
      </c>
      <c r="M81" s="69"/>
      <c r="N81" s="69"/>
      <c r="O81" s="70"/>
    </row>
    <row r="82" spans="2:16" ht="18.75" hidden="1" customHeight="1" outlineLevel="1" thickBot="1" x14ac:dyDescent="0.25">
      <c r="B82" s="16"/>
      <c r="C82" s="17"/>
      <c r="D82" s="17"/>
      <c r="E82" s="17"/>
      <c r="F82" s="17"/>
      <c r="G82" s="17"/>
      <c r="H82" s="17"/>
      <c r="K82" s="82">
        <v>3</v>
      </c>
      <c r="L82" s="69" t="s">
        <v>86</v>
      </c>
      <c r="M82" s="69"/>
      <c r="N82" s="69"/>
      <c r="O82" s="70"/>
    </row>
    <row r="83" spans="2:16" ht="39" hidden="1" customHeight="1" outlineLevel="1" thickBot="1" x14ac:dyDescent="0.25">
      <c r="B83" s="16"/>
      <c r="C83" s="17"/>
      <c r="D83" s="17"/>
      <c r="E83" s="17"/>
      <c r="F83" s="17"/>
      <c r="G83" s="17"/>
      <c r="H83" s="17"/>
      <c r="K83" s="82">
        <v>4</v>
      </c>
      <c r="L83" s="69" t="s">
        <v>87</v>
      </c>
      <c r="M83" s="69"/>
      <c r="N83" s="69"/>
      <c r="O83" s="70"/>
    </row>
    <row r="84" spans="2:16" ht="19.5" hidden="1" customHeight="1" outlineLevel="1" thickBot="1" x14ac:dyDescent="0.25">
      <c r="B84" s="58"/>
      <c r="C84" s="52"/>
      <c r="D84" s="52"/>
      <c r="E84" s="52"/>
      <c r="F84" s="52"/>
      <c r="G84" s="52"/>
      <c r="H84" s="17"/>
      <c r="K84" s="83">
        <v>5</v>
      </c>
      <c r="L84" s="71" t="s">
        <v>88</v>
      </c>
      <c r="M84" s="71"/>
      <c r="N84" s="71"/>
      <c r="O84" s="72"/>
    </row>
    <row r="85" spans="2:16" ht="19.5" collapsed="1" thickBot="1" x14ac:dyDescent="0.25">
      <c r="B85" s="59" t="s">
        <v>115</v>
      </c>
      <c r="C85" s="60"/>
      <c r="D85" s="61"/>
      <c r="E85" s="62"/>
      <c r="F85" s="63">
        <f>D85*C85</f>
        <v>0</v>
      </c>
      <c r="G85" s="64">
        <f>C85*E85</f>
        <v>0</v>
      </c>
      <c r="H85" s="65" t="e">
        <f t="shared" si="3"/>
        <v>#DIV/0!</v>
      </c>
      <c r="K85" s="84"/>
      <c r="L85" s="85"/>
      <c r="M85" s="85"/>
      <c r="N85" s="85"/>
      <c r="O85" s="86"/>
    </row>
    <row r="86" spans="2:16" ht="19.5" hidden="1" outlineLevel="1" thickBot="1" x14ac:dyDescent="0.25">
      <c r="B86" s="49"/>
      <c r="C86" s="17"/>
      <c r="D86" s="17"/>
      <c r="E86" s="17"/>
      <c r="F86" s="17"/>
      <c r="G86" s="17"/>
      <c r="H86" s="17"/>
      <c r="K86" s="19">
        <v>1</v>
      </c>
      <c r="L86" s="32">
        <f>[1]criterias!C75</f>
        <v>0</v>
      </c>
      <c r="M86" s="32"/>
      <c r="N86" s="32"/>
      <c r="O86" s="56"/>
    </row>
    <row r="87" spans="2:16" ht="19.5" hidden="1" outlineLevel="1" thickBot="1" x14ac:dyDescent="0.25">
      <c r="B87" s="49"/>
      <c r="C87" s="17"/>
      <c r="D87" s="17"/>
      <c r="E87" s="17"/>
      <c r="F87" s="17"/>
      <c r="G87" s="17"/>
      <c r="H87" s="17"/>
      <c r="K87" s="7">
        <v>2</v>
      </c>
      <c r="L87" s="27">
        <f>[1]criterias!C76</f>
        <v>0</v>
      </c>
      <c r="M87" s="27"/>
      <c r="N87" s="27"/>
      <c r="O87" s="50"/>
    </row>
    <row r="88" spans="2:16" ht="19.5" hidden="1" outlineLevel="1" thickBot="1" x14ac:dyDescent="0.25">
      <c r="B88" s="49"/>
      <c r="C88" s="17"/>
      <c r="D88" s="17"/>
      <c r="E88" s="17"/>
      <c r="F88" s="17"/>
      <c r="G88" s="17"/>
      <c r="H88" s="17"/>
      <c r="K88" s="7">
        <v>3</v>
      </c>
      <c r="L88" s="27">
        <f>[1]criterias!C77</f>
        <v>0</v>
      </c>
      <c r="M88" s="27"/>
      <c r="N88" s="27"/>
      <c r="O88" s="50"/>
    </row>
    <row r="89" spans="2:16" ht="19.5" hidden="1" outlineLevel="1" thickBot="1" x14ac:dyDescent="0.25">
      <c r="B89" s="49"/>
      <c r="C89" s="17"/>
      <c r="D89" s="17"/>
      <c r="E89" s="17"/>
      <c r="F89" s="17"/>
      <c r="G89" s="17"/>
      <c r="H89" s="17"/>
      <c r="K89" s="7">
        <v>4</v>
      </c>
      <c r="L89" s="27">
        <f>[1]criterias!C78</f>
        <v>0</v>
      </c>
      <c r="M89" s="27"/>
      <c r="N89" s="27"/>
      <c r="O89" s="50"/>
    </row>
    <row r="90" spans="2:16" ht="19.5" hidden="1" outlineLevel="1" thickBot="1" x14ac:dyDescent="0.25">
      <c r="B90" s="51"/>
      <c r="C90" s="52"/>
      <c r="D90" s="52"/>
      <c r="E90" s="52"/>
      <c r="F90" s="52"/>
      <c r="G90" s="52"/>
      <c r="H90" s="17"/>
      <c r="K90" s="53">
        <v>5</v>
      </c>
      <c r="L90" s="54">
        <f>[1]criterias!C79</f>
        <v>0</v>
      </c>
      <c r="M90" s="54"/>
      <c r="N90" s="54"/>
      <c r="O90" s="55"/>
    </row>
    <row r="91" spans="2:16" ht="18.75" customHeight="1" thickBot="1" x14ac:dyDescent="0.25">
      <c r="B91" s="34" t="s">
        <v>44</v>
      </c>
      <c r="C91" s="35"/>
      <c r="D91" s="35"/>
      <c r="E91" s="35"/>
      <c r="F91" s="35"/>
      <c r="G91" s="35"/>
      <c r="H91" s="36"/>
    </row>
    <row r="92" spans="2:16" ht="9.75" customHeight="1" thickBot="1" x14ac:dyDescent="0.25"/>
    <row r="93" spans="2:16" ht="21.75" customHeight="1" x14ac:dyDescent="0.3">
      <c r="B93" s="5" t="s">
        <v>120</v>
      </c>
      <c r="C93" s="40">
        <f>SUM(C94:C117)</f>
        <v>0.26</v>
      </c>
      <c r="D93" s="41">
        <f>SUM(D94:D117)</f>
        <v>12</v>
      </c>
      <c r="E93" s="41">
        <f>SUM(E94:E117)</f>
        <v>11</v>
      </c>
      <c r="F93" s="42">
        <f>SUM(F94:F117)</f>
        <v>0.88000000000000012</v>
      </c>
      <c r="G93" s="42">
        <f>SUM(G94:G117)</f>
        <v>0.64</v>
      </c>
      <c r="H93" s="39">
        <f t="shared" ref="H93:H112" si="4">G93/F93</f>
        <v>0.72727272727272718</v>
      </c>
      <c r="I93" s="6"/>
      <c r="J93" s="6"/>
      <c r="K93" s="91" t="s">
        <v>114</v>
      </c>
      <c r="L93" s="92"/>
      <c r="M93" s="92"/>
      <c r="N93" s="92"/>
      <c r="O93" s="93"/>
      <c r="P93" s="6"/>
    </row>
    <row r="94" spans="2:16" ht="18.75" customHeight="1" collapsed="1" x14ac:dyDescent="0.2">
      <c r="B94" s="57" t="s">
        <v>89</v>
      </c>
      <c r="C94" s="43">
        <v>0.1</v>
      </c>
      <c r="D94" s="44">
        <v>4</v>
      </c>
      <c r="E94" s="45">
        <v>2</v>
      </c>
      <c r="F94" s="46">
        <f>D94*C94</f>
        <v>0.4</v>
      </c>
      <c r="G94" s="47">
        <f>C94*E94</f>
        <v>0.2</v>
      </c>
      <c r="H94" s="48">
        <f t="shared" si="4"/>
        <v>0.5</v>
      </c>
      <c r="K94" s="79" t="s">
        <v>90</v>
      </c>
      <c r="L94" s="80"/>
      <c r="M94" s="80"/>
      <c r="N94" s="80"/>
      <c r="O94" s="81"/>
    </row>
    <row r="95" spans="2:16" ht="18.75" hidden="1" customHeight="1" outlineLevel="1" x14ac:dyDescent="0.2">
      <c r="B95" s="16"/>
      <c r="C95" s="17"/>
      <c r="D95" s="17"/>
      <c r="E95" s="17"/>
      <c r="F95" s="17"/>
      <c r="G95" s="17"/>
      <c r="H95" s="17"/>
      <c r="K95" s="87">
        <v>1</v>
      </c>
      <c r="L95" s="73" t="str">
        <f>[1]criterias!C84</f>
        <v>fulfilling regulatory requirements (Greenhouse Gas (GHG)Reporting)</v>
      </c>
      <c r="M95" s="73"/>
      <c r="N95" s="73"/>
      <c r="O95" s="74"/>
    </row>
    <row r="96" spans="2:16" ht="18.75" hidden="1" customHeight="1" outlineLevel="1" x14ac:dyDescent="0.2">
      <c r="B96" s="16"/>
      <c r="C96" s="17"/>
      <c r="D96" s="17"/>
      <c r="E96" s="17"/>
      <c r="F96" s="17"/>
      <c r="G96" s="17"/>
      <c r="H96" s="17"/>
      <c r="K96" s="82">
        <v>2</v>
      </c>
      <c r="L96" s="69" t="str">
        <f>[1]criterias!C85</f>
        <v>constant overview of emission processes</v>
      </c>
      <c r="M96" s="69"/>
      <c r="N96" s="69"/>
      <c r="O96" s="70"/>
    </row>
    <row r="97" spans="2:15" ht="18.75" hidden="1" customHeight="1" outlineLevel="1" x14ac:dyDescent="0.2">
      <c r="B97" s="16"/>
      <c r="C97" s="17"/>
      <c r="D97" s="17"/>
      <c r="E97" s="17"/>
      <c r="F97" s="17"/>
      <c r="G97" s="17"/>
      <c r="H97" s="17"/>
      <c r="K97" s="82">
        <v>3</v>
      </c>
      <c r="L97" s="69" t="str">
        <f>[1]criterias!C86</f>
        <v>average climate protection efforts / donations - events supporting this cause</v>
      </c>
      <c r="M97" s="69"/>
      <c r="N97" s="69"/>
      <c r="O97" s="70"/>
    </row>
    <row r="98" spans="2:15" ht="18.75" hidden="1" customHeight="1" outlineLevel="1" x14ac:dyDescent="0.2">
      <c r="B98" s="16"/>
      <c r="C98" s="17"/>
      <c r="D98" s="17"/>
      <c r="E98" s="17"/>
      <c r="F98" s="17"/>
      <c r="G98" s="17"/>
      <c r="H98" s="17"/>
      <c r="K98" s="82">
        <v>4</v>
      </c>
      <c r="L98" s="69" t="str">
        <f>[1]criterias!C87</f>
        <v>Improving processes to ensure lower fuel consumption, energy consumption or any kind of pollution / active role in carbon footprint reduction research</v>
      </c>
      <c r="M98" s="69"/>
      <c r="N98" s="69"/>
      <c r="O98" s="70"/>
    </row>
    <row r="99" spans="2:15" ht="19.5" hidden="1" customHeight="1" outlineLevel="1" x14ac:dyDescent="0.2">
      <c r="B99" s="58"/>
      <c r="C99" s="52"/>
      <c r="D99" s="52"/>
      <c r="E99" s="52"/>
      <c r="F99" s="52"/>
      <c r="G99" s="52"/>
      <c r="H99" s="17"/>
      <c r="K99" s="83">
        <v>5</v>
      </c>
      <c r="L99" s="71" t="str">
        <f>[1]criterias!C88</f>
        <v>corporate climate responsibility activities/ Carbon Footprint Calculator / part of the corporate culture</v>
      </c>
      <c r="M99" s="71"/>
      <c r="N99" s="71"/>
      <c r="O99" s="72"/>
    </row>
    <row r="100" spans="2:15" ht="18.75" customHeight="1" collapsed="1" x14ac:dyDescent="0.2">
      <c r="B100" s="57" t="s">
        <v>91</v>
      </c>
      <c r="C100" s="43">
        <v>0.04</v>
      </c>
      <c r="D100" s="44">
        <v>2</v>
      </c>
      <c r="E100" s="45">
        <v>5</v>
      </c>
      <c r="F100" s="46">
        <f>D100*C100</f>
        <v>0.08</v>
      </c>
      <c r="G100" s="47">
        <f>C100*E100</f>
        <v>0.2</v>
      </c>
      <c r="H100" s="48">
        <f t="shared" si="4"/>
        <v>2.5</v>
      </c>
      <c r="K100" s="79" t="s">
        <v>116</v>
      </c>
      <c r="L100" s="80"/>
      <c r="M100" s="80"/>
      <c r="N100" s="80"/>
      <c r="O100" s="81"/>
    </row>
    <row r="101" spans="2:15" ht="18.75" hidden="1" customHeight="1" outlineLevel="1" x14ac:dyDescent="0.2">
      <c r="B101" s="16"/>
      <c r="C101" s="17"/>
      <c r="D101" s="17"/>
      <c r="E101" s="17"/>
      <c r="F101" s="17"/>
      <c r="G101" s="17"/>
      <c r="H101" s="17"/>
      <c r="K101" s="87">
        <v>1</v>
      </c>
      <c r="L101" s="73" t="str">
        <f>[1]criterias!C91</f>
        <v>following the rules, nothing more</v>
      </c>
      <c r="M101" s="73"/>
      <c r="N101" s="73"/>
      <c r="O101" s="74"/>
    </row>
    <row r="102" spans="2:15" ht="37.5" hidden="1" customHeight="1" outlineLevel="1" x14ac:dyDescent="0.2">
      <c r="B102" s="16"/>
      <c r="C102" s="17"/>
      <c r="D102" s="17"/>
      <c r="E102" s="17"/>
      <c r="F102" s="17"/>
      <c r="G102" s="17"/>
      <c r="H102" s="17"/>
      <c r="K102" s="82">
        <v>2</v>
      </c>
      <c r="L102" s="69" t="str">
        <f>[1]criterias!C92</f>
        <v>being more active in protection than it is obligated (more quality suppliers who meet our criteria)</v>
      </c>
      <c r="M102" s="69"/>
      <c r="N102" s="69"/>
      <c r="O102" s="70"/>
    </row>
    <row r="103" spans="2:15" ht="39.75" hidden="1" customHeight="1" outlineLevel="1" x14ac:dyDescent="0.2">
      <c r="B103" s="16"/>
      <c r="C103" s="17"/>
      <c r="D103" s="17"/>
      <c r="E103" s="17"/>
      <c r="F103" s="17"/>
      <c r="G103" s="17"/>
      <c r="H103" s="17"/>
      <c r="K103" s="82">
        <v>3</v>
      </c>
      <c r="L103" s="69" t="str">
        <f>[1]criterias!C93</f>
        <v>transparency in the supply chain on every level / prefer suppliers who have quality standards that ensure protection on high level</v>
      </c>
      <c r="M103" s="69"/>
      <c r="N103" s="69"/>
      <c r="O103" s="70"/>
    </row>
    <row r="104" spans="2:15" ht="37.5" hidden="1" customHeight="1" outlineLevel="1" x14ac:dyDescent="0.2">
      <c r="B104" s="16"/>
      <c r="C104" s="17"/>
      <c r="D104" s="17"/>
      <c r="E104" s="17"/>
      <c r="F104" s="17"/>
      <c r="G104" s="17"/>
      <c r="H104" s="17"/>
      <c r="K104" s="82">
        <v>4</v>
      </c>
      <c r="L104" s="69" t="str">
        <f>[1]criterias!C94</f>
        <v>implementation of standards that ensure using only "animals/plants safe" products in supply chain</v>
      </c>
      <c r="M104" s="69"/>
      <c r="N104" s="69"/>
      <c r="O104" s="70"/>
    </row>
    <row r="105" spans="2:15" ht="39" hidden="1" customHeight="1" outlineLevel="1" x14ac:dyDescent="0.2">
      <c r="B105" s="58"/>
      <c r="C105" s="52"/>
      <c r="D105" s="52"/>
      <c r="E105" s="52"/>
      <c r="F105" s="52"/>
      <c r="G105" s="52"/>
      <c r="H105" s="17"/>
      <c r="K105" s="83">
        <v>5</v>
      </c>
      <c r="L105" s="71" t="str">
        <f>[1]criterias!C95</f>
        <v>establish a foundation that will ensure the protection of a particular animal or plant (eg bees) /  Tree Planting programme</v>
      </c>
      <c r="M105" s="71"/>
      <c r="N105" s="71"/>
      <c r="O105" s="72"/>
    </row>
    <row r="106" spans="2:15" ht="18.75" customHeight="1" collapsed="1" x14ac:dyDescent="0.2">
      <c r="B106" s="57" t="s">
        <v>92</v>
      </c>
      <c r="C106" s="43">
        <v>0.04</v>
      </c>
      <c r="D106" s="44">
        <v>2</v>
      </c>
      <c r="E106" s="45">
        <v>2</v>
      </c>
      <c r="F106" s="46">
        <f>D106*C106</f>
        <v>0.08</v>
      </c>
      <c r="G106" s="47">
        <f>C106*E106</f>
        <v>0.08</v>
      </c>
      <c r="H106" s="48">
        <f t="shared" si="4"/>
        <v>1</v>
      </c>
      <c r="K106" s="79" t="s">
        <v>93</v>
      </c>
      <c r="L106" s="80"/>
      <c r="M106" s="80"/>
      <c r="N106" s="80"/>
      <c r="O106" s="81"/>
    </row>
    <row r="107" spans="2:15" ht="18.75" hidden="1" customHeight="1" outlineLevel="1" x14ac:dyDescent="0.2">
      <c r="B107" s="16"/>
      <c r="C107" s="17"/>
      <c r="D107" s="17"/>
      <c r="E107" s="17"/>
      <c r="F107" s="17"/>
      <c r="G107" s="17"/>
      <c r="H107" s="17"/>
      <c r="K107" s="87">
        <v>1</v>
      </c>
      <c r="L107" s="73" t="s">
        <v>94</v>
      </c>
      <c r="M107" s="73"/>
      <c r="N107" s="73"/>
      <c r="O107" s="74"/>
    </row>
    <row r="108" spans="2:15" ht="18.75" hidden="1" customHeight="1" outlineLevel="1" thickBot="1" x14ac:dyDescent="0.25">
      <c r="B108" s="16"/>
      <c r="C108" s="17"/>
      <c r="D108" s="17"/>
      <c r="E108" s="17"/>
      <c r="F108" s="17"/>
      <c r="G108" s="17"/>
      <c r="H108" s="17"/>
      <c r="K108" s="82">
        <v>2</v>
      </c>
      <c r="L108" s="69" t="s">
        <v>95</v>
      </c>
      <c r="M108" s="69"/>
      <c r="N108" s="69"/>
      <c r="O108" s="70"/>
    </row>
    <row r="109" spans="2:15" ht="18.75" hidden="1" customHeight="1" outlineLevel="1" thickBot="1" x14ac:dyDescent="0.25">
      <c r="B109" s="16"/>
      <c r="C109" s="17"/>
      <c r="D109" s="17"/>
      <c r="E109" s="17"/>
      <c r="F109" s="17"/>
      <c r="G109" s="17"/>
      <c r="H109" s="17"/>
      <c r="K109" s="82">
        <v>3</v>
      </c>
      <c r="L109" s="69" t="s">
        <v>96</v>
      </c>
      <c r="M109" s="69"/>
      <c r="N109" s="69"/>
      <c r="O109" s="70"/>
    </row>
    <row r="110" spans="2:15" ht="18.75" hidden="1" customHeight="1" outlineLevel="1" thickBot="1" x14ac:dyDescent="0.25">
      <c r="B110" s="16"/>
      <c r="C110" s="17"/>
      <c r="D110" s="17"/>
      <c r="E110" s="17"/>
      <c r="F110" s="17"/>
      <c r="G110" s="17"/>
      <c r="H110" s="17"/>
      <c r="K110" s="82">
        <v>4</v>
      </c>
      <c r="L110" s="69" t="s">
        <v>97</v>
      </c>
      <c r="M110" s="69"/>
      <c r="N110" s="69"/>
      <c r="O110" s="70"/>
    </row>
    <row r="111" spans="2:15" ht="19.5" hidden="1" customHeight="1" outlineLevel="1" thickBot="1" x14ac:dyDescent="0.25">
      <c r="B111" s="58"/>
      <c r="C111" s="52"/>
      <c r="D111" s="52"/>
      <c r="E111" s="52"/>
      <c r="F111" s="52"/>
      <c r="G111" s="52"/>
      <c r="H111" s="17"/>
      <c r="K111" s="83">
        <v>5</v>
      </c>
      <c r="L111" s="71" t="s">
        <v>98</v>
      </c>
      <c r="M111" s="71"/>
      <c r="N111" s="71"/>
      <c r="O111" s="72"/>
    </row>
    <row r="112" spans="2:15" ht="18.75" customHeight="1" collapsed="1" thickBot="1" x14ac:dyDescent="0.25">
      <c r="B112" s="59" t="s">
        <v>99</v>
      </c>
      <c r="C112" s="60">
        <v>0.08</v>
      </c>
      <c r="D112" s="61">
        <v>4</v>
      </c>
      <c r="E112" s="62">
        <v>2</v>
      </c>
      <c r="F112" s="63">
        <f>D112*C112</f>
        <v>0.32</v>
      </c>
      <c r="G112" s="64">
        <f>C112*E112</f>
        <v>0.16</v>
      </c>
      <c r="H112" s="65">
        <f t="shared" si="4"/>
        <v>0.5</v>
      </c>
      <c r="K112" s="84" t="s">
        <v>100</v>
      </c>
      <c r="L112" s="85"/>
      <c r="M112" s="85"/>
      <c r="N112" s="85"/>
      <c r="O112" s="86"/>
    </row>
    <row r="113" spans="2:15" ht="18.75" hidden="1" customHeight="1" outlineLevel="1" thickBot="1" x14ac:dyDescent="0.25">
      <c r="B113" s="49"/>
      <c r="C113" s="17"/>
      <c r="D113" s="17"/>
      <c r="E113" s="17"/>
      <c r="F113" s="17"/>
      <c r="G113" s="17"/>
      <c r="H113" s="17"/>
      <c r="K113" s="19">
        <v>1</v>
      </c>
      <c r="L113" s="32" t="s">
        <v>101</v>
      </c>
      <c r="M113" s="32"/>
      <c r="N113" s="32"/>
      <c r="O113" s="56"/>
    </row>
    <row r="114" spans="2:15" ht="18.75" hidden="1" customHeight="1" outlineLevel="1" thickBot="1" x14ac:dyDescent="0.25">
      <c r="B114" s="49"/>
      <c r="C114" s="17"/>
      <c r="D114" s="17"/>
      <c r="E114" s="17"/>
      <c r="F114" s="17"/>
      <c r="G114" s="17"/>
      <c r="H114" s="17"/>
      <c r="K114" s="7">
        <v>2</v>
      </c>
      <c r="L114" s="27" t="s">
        <v>102</v>
      </c>
      <c r="M114" s="27"/>
      <c r="N114" s="27"/>
      <c r="O114" s="50"/>
    </row>
    <row r="115" spans="2:15" ht="37.5" hidden="1" customHeight="1" outlineLevel="1" thickBot="1" x14ac:dyDescent="0.25">
      <c r="B115" s="49"/>
      <c r="C115" s="17"/>
      <c r="D115" s="17"/>
      <c r="E115" s="17"/>
      <c r="F115" s="17"/>
      <c r="G115" s="17"/>
      <c r="H115" s="17"/>
      <c r="K115" s="7">
        <v>3</v>
      </c>
      <c r="L115" s="27" t="s">
        <v>103</v>
      </c>
      <c r="M115" s="27"/>
      <c r="N115" s="27"/>
      <c r="O115" s="50"/>
    </row>
    <row r="116" spans="2:15" ht="39" hidden="1" customHeight="1" outlineLevel="1" thickBot="1" x14ac:dyDescent="0.25">
      <c r="B116" s="49"/>
      <c r="C116" s="17"/>
      <c r="D116" s="17"/>
      <c r="E116" s="17"/>
      <c r="F116" s="17"/>
      <c r="G116" s="17"/>
      <c r="H116" s="17"/>
      <c r="K116" s="7">
        <v>4</v>
      </c>
      <c r="L116" s="27" t="str">
        <f>[1]criterias!C108</f>
        <v>Stimulating workers to not using cars when going to work, or using electric ones or bikes, maybe organizing hybrid buses</v>
      </c>
      <c r="M116" s="27"/>
      <c r="N116" s="27"/>
      <c r="O116" s="50"/>
    </row>
    <row r="117" spans="2:15" ht="36.75" hidden="1" customHeight="1" outlineLevel="1" thickBot="1" x14ac:dyDescent="0.25">
      <c r="B117" s="51"/>
      <c r="C117" s="52"/>
      <c r="D117" s="52"/>
      <c r="E117" s="52"/>
      <c r="F117" s="52"/>
      <c r="G117" s="52"/>
      <c r="H117" s="17"/>
      <c r="K117" s="53">
        <v>5</v>
      </c>
      <c r="L117" s="54" t="str">
        <f>[1]criterias!C109</f>
        <v>having a stimulation/bonus for every "green" transport - better contracts with suppliers/customers or similar</v>
      </c>
      <c r="M117" s="54"/>
      <c r="N117" s="54"/>
      <c r="O117" s="55"/>
    </row>
    <row r="118" spans="2:15" ht="19.5" thickBot="1" x14ac:dyDescent="0.25">
      <c r="B118" s="34" t="s">
        <v>104</v>
      </c>
      <c r="C118" s="35"/>
      <c r="D118" s="35"/>
      <c r="E118" s="35"/>
      <c r="F118" s="35"/>
      <c r="G118" s="35"/>
      <c r="H118" s="36"/>
    </row>
    <row r="119" spans="2:15" ht="9" customHeight="1" x14ac:dyDescent="0.2"/>
    <row r="120" spans="2:15" x14ac:dyDescent="0.2">
      <c r="B120" s="112" t="s">
        <v>105</v>
      </c>
      <c r="C120" s="75">
        <f>C93+C66+C39+C6</f>
        <v>1</v>
      </c>
      <c r="D120" s="76"/>
      <c r="E120" s="76"/>
      <c r="F120" s="77">
        <f>F93+F66+F39+F6</f>
        <v>3.3400000000000003</v>
      </c>
      <c r="G120" s="77">
        <f>G93+G66+G39+G6</f>
        <v>2.75</v>
      </c>
    </row>
    <row r="121" spans="2:15" ht="9.75" customHeight="1" x14ac:dyDescent="0.2"/>
    <row r="122" spans="2:15" x14ac:dyDescent="0.2">
      <c r="D122" s="11"/>
      <c r="F122" s="12"/>
      <c r="G122" s="13"/>
    </row>
    <row r="123" spans="2:15" ht="6.75" customHeight="1" x14ac:dyDescent="0.2"/>
    <row r="124" spans="2:15" x14ac:dyDescent="0.25">
      <c r="B124" s="14" t="s">
        <v>106</v>
      </c>
    </row>
    <row r="125" spans="2:15" x14ac:dyDescent="0.2">
      <c r="B125" s="26" t="s">
        <v>107</v>
      </c>
    </row>
    <row r="126" spans="2:15" x14ac:dyDescent="0.2">
      <c r="B126" s="37" t="s">
        <v>108</v>
      </c>
      <c r="C126" s="37"/>
      <c r="D126" s="37"/>
      <c r="E126" s="37"/>
      <c r="F126" s="37"/>
      <c r="G126" s="37"/>
    </row>
    <row r="129" spans="8:8" ht="58.5" customHeight="1" x14ac:dyDescent="0.2">
      <c r="H129" s="15"/>
    </row>
  </sheetData>
  <mergeCells count="119">
    <mergeCell ref="L116:O116"/>
    <mergeCell ref="L117:O117"/>
    <mergeCell ref="B118:H118"/>
    <mergeCell ref="B126:G126"/>
    <mergeCell ref="L110:O110"/>
    <mergeCell ref="L111:O111"/>
    <mergeCell ref="K112:O112"/>
    <mergeCell ref="L113:O113"/>
    <mergeCell ref="L114:O114"/>
    <mergeCell ref="L115:O115"/>
    <mergeCell ref="L104:O104"/>
    <mergeCell ref="L105:O105"/>
    <mergeCell ref="K106:O106"/>
    <mergeCell ref="L107:O107"/>
    <mergeCell ref="L108:O108"/>
    <mergeCell ref="L109:O109"/>
    <mergeCell ref="L98:O98"/>
    <mergeCell ref="L99:O99"/>
    <mergeCell ref="K100:O100"/>
    <mergeCell ref="L101:O101"/>
    <mergeCell ref="L102:O102"/>
    <mergeCell ref="L103:O103"/>
    <mergeCell ref="B91:H91"/>
    <mergeCell ref="K93:O93"/>
    <mergeCell ref="K94:O94"/>
    <mergeCell ref="L95:O95"/>
    <mergeCell ref="L96:O96"/>
    <mergeCell ref="L97:O97"/>
    <mergeCell ref="K85:O85"/>
    <mergeCell ref="L86:O86"/>
    <mergeCell ref="L87:O87"/>
    <mergeCell ref="L88:O88"/>
    <mergeCell ref="L89:O89"/>
    <mergeCell ref="L90:O90"/>
    <mergeCell ref="K79:O79"/>
    <mergeCell ref="L80:O80"/>
    <mergeCell ref="L81:O81"/>
    <mergeCell ref="L82:O82"/>
    <mergeCell ref="L83:O83"/>
    <mergeCell ref="L84:O84"/>
    <mergeCell ref="K73:O73"/>
    <mergeCell ref="L74:O74"/>
    <mergeCell ref="L75:O75"/>
    <mergeCell ref="L76:O76"/>
    <mergeCell ref="L77:O77"/>
    <mergeCell ref="L78:O78"/>
    <mergeCell ref="K67:O67"/>
    <mergeCell ref="L68:O68"/>
    <mergeCell ref="L69:O69"/>
    <mergeCell ref="L70:O70"/>
    <mergeCell ref="L71:O71"/>
    <mergeCell ref="L72:O72"/>
    <mergeCell ref="L60:O60"/>
    <mergeCell ref="L61:O61"/>
    <mergeCell ref="L62:O62"/>
    <mergeCell ref="L63:O63"/>
    <mergeCell ref="B64:H64"/>
    <mergeCell ref="K66:O66"/>
    <mergeCell ref="L54:O54"/>
    <mergeCell ref="L55:O55"/>
    <mergeCell ref="L56:O56"/>
    <mergeCell ref="L57:O57"/>
    <mergeCell ref="K58:O58"/>
    <mergeCell ref="L59:O59"/>
    <mergeCell ref="L48:O48"/>
    <mergeCell ref="L49:O49"/>
    <mergeCell ref="L50:O50"/>
    <mergeCell ref="L51:O51"/>
    <mergeCell ref="K52:O52"/>
    <mergeCell ref="L53:O53"/>
    <mergeCell ref="L42:O42"/>
    <mergeCell ref="L43:O43"/>
    <mergeCell ref="L44:O44"/>
    <mergeCell ref="L45:O45"/>
    <mergeCell ref="K46:O46"/>
    <mergeCell ref="L47:O47"/>
    <mergeCell ref="L35:O35"/>
    <mergeCell ref="L36:O36"/>
    <mergeCell ref="B37:H37"/>
    <mergeCell ref="K39:O39"/>
    <mergeCell ref="K40:O40"/>
    <mergeCell ref="L41:O41"/>
    <mergeCell ref="L29:O29"/>
    <mergeCell ref="L30:O30"/>
    <mergeCell ref="K31:O31"/>
    <mergeCell ref="L32:O32"/>
    <mergeCell ref="L33:O33"/>
    <mergeCell ref="L34:O34"/>
    <mergeCell ref="L23:O23"/>
    <mergeCell ref="L24:O24"/>
    <mergeCell ref="K25:O25"/>
    <mergeCell ref="L26:O26"/>
    <mergeCell ref="L27:O27"/>
    <mergeCell ref="L28:O28"/>
    <mergeCell ref="L17:O17"/>
    <mergeCell ref="L18:O18"/>
    <mergeCell ref="K19:O19"/>
    <mergeCell ref="L20:O20"/>
    <mergeCell ref="L21:O21"/>
    <mergeCell ref="L22:O22"/>
    <mergeCell ref="L11:O11"/>
    <mergeCell ref="L12:O12"/>
    <mergeCell ref="K13:O13"/>
    <mergeCell ref="L14:O14"/>
    <mergeCell ref="L15:O15"/>
    <mergeCell ref="L16:O16"/>
    <mergeCell ref="P3:S4"/>
    <mergeCell ref="K6:O6"/>
    <mergeCell ref="K7:O7"/>
    <mergeCell ref="L8:O8"/>
    <mergeCell ref="L9:O9"/>
    <mergeCell ref="L10:O10"/>
    <mergeCell ref="C2:C3"/>
    <mergeCell ref="D2:H2"/>
    <mergeCell ref="K2:O2"/>
    <mergeCell ref="D3:E3"/>
    <mergeCell ref="F3:G3"/>
    <mergeCell ref="H3:H4"/>
    <mergeCell ref="K3:O4"/>
  </mergeCells>
  <conditionalFormatting sqref="T8">
    <cfRule type="iconSet" priority="24">
      <iconSet>
        <cfvo type="percent" val="0"/>
        <cfvo type="percent" val="33"/>
        <cfvo type="percent" val="67"/>
      </iconSet>
    </cfRule>
  </conditionalFormatting>
  <conditionalFormatting sqref="S8:S13">
    <cfRule type="iconSet" priority="23">
      <iconSet>
        <cfvo type="percent" val="0"/>
        <cfvo type="percent" val="50"/>
        <cfvo type="percent" val="75"/>
      </iconSet>
    </cfRule>
  </conditionalFormatting>
  <conditionalFormatting sqref="H6">
    <cfRule type="iconSet" priority="22">
      <iconSet>
        <cfvo type="percent" val="0"/>
        <cfvo type="num" val="0.5"/>
        <cfvo type="num" val="0.75"/>
      </iconSet>
    </cfRule>
  </conditionalFormatting>
  <conditionalFormatting sqref="H7">
    <cfRule type="iconSet" priority="20">
      <iconSet>
        <cfvo type="percent" val="0"/>
        <cfvo type="num" val="0.5"/>
        <cfvo type="num" val="0.75"/>
      </iconSet>
    </cfRule>
  </conditionalFormatting>
  <conditionalFormatting sqref="H13">
    <cfRule type="iconSet" priority="19">
      <iconSet>
        <cfvo type="percent" val="0"/>
        <cfvo type="num" val="0.5"/>
        <cfvo type="num" val="0.75"/>
      </iconSet>
    </cfRule>
  </conditionalFormatting>
  <conditionalFormatting sqref="H19">
    <cfRule type="iconSet" priority="18">
      <iconSet>
        <cfvo type="percent" val="0"/>
        <cfvo type="num" val="0.5"/>
        <cfvo type="num" val="0.75"/>
      </iconSet>
    </cfRule>
  </conditionalFormatting>
  <conditionalFormatting sqref="H25">
    <cfRule type="iconSet" priority="17">
      <iconSet>
        <cfvo type="percent" val="0"/>
        <cfvo type="num" val="0.5"/>
        <cfvo type="num" val="0.75"/>
      </iconSet>
    </cfRule>
  </conditionalFormatting>
  <conditionalFormatting sqref="H39">
    <cfRule type="iconSet" priority="16">
      <iconSet>
        <cfvo type="percent" val="0"/>
        <cfvo type="num" val="0.5"/>
        <cfvo type="num" val="0.75"/>
      </iconSet>
    </cfRule>
  </conditionalFormatting>
  <conditionalFormatting sqref="H40">
    <cfRule type="iconSet" priority="15">
      <iconSet>
        <cfvo type="percent" val="0"/>
        <cfvo type="num" val="0.5"/>
        <cfvo type="num" val="0.75"/>
      </iconSet>
    </cfRule>
  </conditionalFormatting>
  <conditionalFormatting sqref="H46">
    <cfRule type="iconSet" priority="14">
      <iconSet>
        <cfvo type="percent" val="0"/>
        <cfvo type="num" val="0.5"/>
        <cfvo type="num" val="0.75"/>
      </iconSet>
    </cfRule>
  </conditionalFormatting>
  <conditionalFormatting sqref="H52">
    <cfRule type="iconSet" priority="13">
      <iconSet>
        <cfvo type="percent" val="0"/>
        <cfvo type="num" val="0.5"/>
        <cfvo type="num" val="0.75"/>
      </iconSet>
    </cfRule>
  </conditionalFormatting>
  <conditionalFormatting sqref="H67">
    <cfRule type="iconSet" priority="10">
      <iconSet>
        <cfvo type="percent" val="0"/>
        <cfvo type="num" val="0.5"/>
        <cfvo type="num" val="0.75"/>
      </iconSet>
    </cfRule>
  </conditionalFormatting>
  <conditionalFormatting sqref="H58">
    <cfRule type="iconSet" priority="12">
      <iconSet>
        <cfvo type="percent" val="0"/>
        <cfvo type="num" val="0.5"/>
        <cfvo type="num" val="0.75"/>
      </iconSet>
    </cfRule>
  </conditionalFormatting>
  <conditionalFormatting sqref="H31">
    <cfRule type="iconSet" priority="11">
      <iconSet>
        <cfvo type="percent" val="0"/>
        <cfvo type="num" val="0.5"/>
        <cfvo type="num" val="0.75"/>
      </iconSet>
    </cfRule>
  </conditionalFormatting>
  <conditionalFormatting sqref="H73">
    <cfRule type="iconSet" priority="9">
      <iconSet>
        <cfvo type="percent" val="0"/>
        <cfvo type="num" val="0.5"/>
        <cfvo type="num" val="0.75"/>
      </iconSet>
    </cfRule>
  </conditionalFormatting>
  <conditionalFormatting sqref="H79">
    <cfRule type="iconSet" priority="8">
      <iconSet>
        <cfvo type="percent" val="0"/>
        <cfvo type="num" val="0.5"/>
        <cfvo type="num" val="0.75"/>
      </iconSet>
    </cfRule>
  </conditionalFormatting>
  <conditionalFormatting sqref="H85">
    <cfRule type="iconSet" priority="7">
      <iconSet>
        <cfvo type="percent" val="0"/>
        <cfvo type="num" val="0.5"/>
        <cfvo type="num" val="0.75"/>
      </iconSet>
    </cfRule>
  </conditionalFormatting>
  <conditionalFormatting sqref="H94">
    <cfRule type="iconSet" priority="6">
      <iconSet>
        <cfvo type="percent" val="0"/>
        <cfvo type="num" val="0.5"/>
        <cfvo type="num" val="0.75"/>
      </iconSet>
    </cfRule>
  </conditionalFormatting>
  <conditionalFormatting sqref="H100">
    <cfRule type="iconSet" priority="5">
      <iconSet>
        <cfvo type="percent" val="0"/>
        <cfvo type="num" val="0.5"/>
        <cfvo type="num" val="0.75"/>
      </iconSet>
    </cfRule>
  </conditionalFormatting>
  <conditionalFormatting sqref="H106">
    <cfRule type="iconSet" priority="4">
      <iconSet>
        <cfvo type="percent" val="0"/>
        <cfvo type="num" val="0.5"/>
        <cfvo type="num" val="0.75"/>
      </iconSet>
    </cfRule>
  </conditionalFormatting>
  <conditionalFormatting sqref="H112">
    <cfRule type="iconSet" priority="3">
      <iconSet>
        <cfvo type="percent" val="0"/>
        <cfvo type="num" val="0.5"/>
        <cfvo type="num" val="0.75"/>
      </iconSet>
    </cfRule>
  </conditionalFormatting>
  <conditionalFormatting sqref="H66">
    <cfRule type="iconSet" priority="2">
      <iconSet>
        <cfvo type="percent" val="0"/>
        <cfvo type="num" val="0.5"/>
        <cfvo type="num" val="0.75"/>
      </iconSet>
    </cfRule>
  </conditionalFormatting>
  <conditionalFormatting sqref="H93">
    <cfRule type="iconSet" priority="1">
      <iconSet>
        <cfvo type="percent" val="0"/>
        <cfvo type="num" val="0.5"/>
        <cfvo type="num" val="0.75"/>
      </iconSet>
    </cfRule>
  </conditionalFormatting>
  <printOptions horizontalCentered="1"/>
  <pageMargins left="0.27559055118110237" right="0.15748031496062992" top="0.6692913385826772" bottom="0.19685039370078741" header="0.19685039370078741" footer="0.15748031496062992"/>
  <pageSetup paperSize="9" scale="64" fitToHeight="4" orientation="landscape" r:id="rId1"/>
  <headerFooter alignWithMargins="0">
    <oddHeader>&amp;R&amp;G</oddHeader>
  </headerFooter>
  <rowBreaks count="3" manualBreakCount="3">
    <brk id="38" max="13" man="1"/>
    <brk id="64" max="13" man="1"/>
    <brk id="91" max="13" man="1"/>
  </rowBreak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82E49-B4CE-4D8E-884D-97F1A3E7EE73}">
  <sheetPr>
    <outlinePr summaryBelow="0"/>
  </sheetPr>
  <dimension ref="B1:Y129"/>
  <sheetViews>
    <sheetView showGridLines="0" showZeros="0" zoomScale="80" zoomScaleNormal="80" workbookViewId="0">
      <pane ySplit="4" topLeftCell="A5" activePane="bottomLeft" state="frozen"/>
      <selection activeCell="B14" sqref="B14"/>
      <selection pane="bottomLeft" activeCell="I121" sqref="A1:I121"/>
    </sheetView>
  </sheetViews>
  <sheetFormatPr baseColWidth="10" defaultColWidth="9.33203125" defaultRowHeight="18.75" outlineLevelRow="1" outlineLevelCol="1" x14ac:dyDescent="0.2"/>
  <cols>
    <col min="1" max="1" width="0.83203125" style="4" customWidth="1"/>
    <col min="2" max="2" width="53.83203125" style="26" customWidth="1"/>
    <col min="3" max="3" width="13.1640625" style="3" customWidth="1" outlineLevel="1"/>
    <col min="4" max="4" width="10.83203125" style="3" customWidth="1" outlineLevel="1"/>
    <col min="5" max="5" width="12.5" style="3" customWidth="1" outlineLevel="1"/>
    <col min="6" max="6" width="10.83203125" style="4" customWidth="1" outlineLevel="1"/>
    <col min="7" max="7" width="12.5" style="4" customWidth="1" outlineLevel="1"/>
    <col min="8" max="8" width="13.6640625" style="4" customWidth="1" outlineLevel="1"/>
    <col min="9" max="9" width="4" style="4" customWidth="1" outlineLevel="1"/>
    <col min="10" max="10" width="1.1640625" style="4" customWidth="1" outlineLevel="1"/>
    <col min="11" max="11" width="5.1640625" style="4" customWidth="1" outlineLevel="1"/>
    <col min="12" max="12" width="25.6640625" style="4" customWidth="1" outlineLevel="1"/>
    <col min="13" max="13" width="12" style="4" customWidth="1" outlineLevel="1"/>
    <col min="14" max="14" width="29.33203125" style="4" customWidth="1" outlineLevel="1"/>
    <col min="15" max="15" width="44.6640625" style="4" customWidth="1" outlineLevel="1"/>
    <col min="16" max="19" width="12" style="4" customWidth="1" outlineLevel="1"/>
    <col min="20" max="20" width="26.1640625" style="4" customWidth="1" outlineLevel="1"/>
    <col min="21" max="25" width="12" style="4" customWidth="1" outlineLevel="1"/>
    <col min="26" max="256" width="9.33203125" style="4"/>
    <col min="257" max="257" width="0.83203125" style="4" customWidth="1"/>
    <col min="258" max="258" width="53.83203125" style="4" customWidth="1"/>
    <col min="259" max="259" width="13.1640625" style="4" customWidth="1"/>
    <col min="260" max="260" width="12.33203125" style="4" customWidth="1"/>
    <col min="261" max="261" width="10.83203125" style="4" customWidth="1"/>
    <col min="262" max="262" width="18.1640625" style="4" customWidth="1"/>
    <col min="263" max="263" width="10" style="4" customWidth="1"/>
    <col min="264" max="264" width="16.1640625" style="4" customWidth="1"/>
    <col min="265" max="265" width="13.6640625" style="4" customWidth="1"/>
    <col min="266" max="266" width="2.1640625" style="4" customWidth="1"/>
    <col min="267" max="267" width="5.1640625" style="4" customWidth="1"/>
    <col min="268" max="268" width="25.6640625" style="4" customWidth="1"/>
    <col min="269" max="269" width="12" style="4" customWidth="1"/>
    <col min="270" max="270" width="29.33203125" style="4" customWidth="1"/>
    <col min="271" max="271" width="44.6640625" style="4" customWidth="1"/>
    <col min="272" max="281" width="12" style="4" customWidth="1"/>
    <col min="282" max="512" width="9.33203125" style="4"/>
    <col min="513" max="513" width="0.83203125" style="4" customWidth="1"/>
    <col min="514" max="514" width="53.83203125" style="4" customWidth="1"/>
    <col min="515" max="515" width="13.1640625" style="4" customWidth="1"/>
    <col min="516" max="516" width="12.33203125" style="4" customWidth="1"/>
    <col min="517" max="517" width="10.83203125" style="4" customWidth="1"/>
    <col min="518" max="518" width="18.1640625" style="4" customWidth="1"/>
    <col min="519" max="519" width="10" style="4" customWidth="1"/>
    <col min="520" max="520" width="16.1640625" style="4" customWidth="1"/>
    <col min="521" max="521" width="13.6640625" style="4" customWidth="1"/>
    <col min="522" max="522" width="2.1640625" style="4" customWidth="1"/>
    <col min="523" max="523" width="5.1640625" style="4" customWidth="1"/>
    <col min="524" max="524" width="25.6640625" style="4" customWidth="1"/>
    <col min="525" max="525" width="12" style="4" customWidth="1"/>
    <col min="526" max="526" width="29.33203125" style="4" customWidth="1"/>
    <col min="527" max="527" width="44.6640625" style="4" customWidth="1"/>
    <col min="528" max="537" width="12" style="4" customWidth="1"/>
    <col min="538" max="768" width="9.33203125" style="4"/>
    <col min="769" max="769" width="0.83203125" style="4" customWidth="1"/>
    <col min="770" max="770" width="53.83203125" style="4" customWidth="1"/>
    <col min="771" max="771" width="13.1640625" style="4" customWidth="1"/>
    <col min="772" max="772" width="12.33203125" style="4" customWidth="1"/>
    <col min="773" max="773" width="10.83203125" style="4" customWidth="1"/>
    <col min="774" max="774" width="18.1640625" style="4" customWidth="1"/>
    <col min="775" max="775" width="10" style="4" customWidth="1"/>
    <col min="776" max="776" width="16.1640625" style="4" customWidth="1"/>
    <col min="777" max="777" width="13.6640625" style="4" customWidth="1"/>
    <col min="778" max="778" width="2.1640625" style="4" customWidth="1"/>
    <col min="779" max="779" width="5.1640625" style="4" customWidth="1"/>
    <col min="780" max="780" width="25.6640625" style="4" customWidth="1"/>
    <col min="781" max="781" width="12" style="4" customWidth="1"/>
    <col min="782" max="782" width="29.33203125" style="4" customWidth="1"/>
    <col min="783" max="783" width="44.6640625" style="4" customWidth="1"/>
    <col min="784" max="793" width="12" style="4" customWidth="1"/>
    <col min="794" max="1024" width="9.33203125" style="4"/>
    <col min="1025" max="1025" width="0.83203125" style="4" customWidth="1"/>
    <col min="1026" max="1026" width="53.83203125" style="4" customWidth="1"/>
    <col min="1027" max="1027" width="13.1640625" style="4" customWidth="1"/>
    <col min="1028" max="1028" width="12.33203125" style="4" customWidth="1"/>
    <col min="1029" max="1029" width="10.83203125" style="4" customWidth="1"/>
    <col min="1030" max="1030" width="18.1640625" style="4" customWidth="1"/>
    <col min="1031" max="1031" width="10" style="4" customWidth="1"/>
    <col min="1032" max="1032" width="16.1640625" style="4" customWidth="1"/>
    <col min="1033" max="1033" width="13.6640625" style="4" customWidth="1"/>
    <col min="1034" max="1034" width="2.1640625" style="4" customWidth="1"/>
    <col min="1035" max="1035" width="5.1640625" style="4" customWidth="1"/>
    <col min="1036" max="1036" width="25.6640625" style="4" customWidth="1"/>
    <col min="1037" max="1037" width="12" style="4" customWidth="1"/>
    <col min="1038" max="1038" width="29.33203125" style="4" customWidth="1"/>
    <col min="1039" max="1039" width="44.6640625" style="4" customWidth="1"/>
    <col min="1040" max="1049" width="12" style="4" customWidth="1"/>
    <col min="1050" max="1280" width="9.33203125" style="4"/>
    <col min="1281" max="1281" width="0.83203125" style="4" customWidth="1"/>
    <col min="1282" max="1282" width="53.83203125" style="4" customWidth="1"/>
    <col min="1283" max="1283" width="13.1640625" style="4" customWidth="1"/>
    <col min="1284" max="1284" width="12.33203125" style="4" customWidth="1"/>
    <col min="1285" max="1285" width="10.83203125" style="4" customWidth="1"/>
    <col min="1286" max="1286" width="18.1640625" style="4" customWidth="1"/>
    <col min="1287" max="1287" width="10" style="4" customWidth="1"/>
    <col min="1288" max="1288" width="16.1640625" style="4" customWidth="1"/>
    <col min="1289" max="1289" width="13.6640625" style="4" customWidth="1"/>
    <col min="1290" max="1290" width="2.1640625" style="4" customWidth="1"/>
    <col min="1291" max="1291" width="5.1640625" style="4" customWidth="1"/>
    <col min="1292" max="1292" width="25.6640625" style="4" customWidth="1"/>
    <col min="1293" max="1293" width="12" style="4" customWidth="1"/>
    <col min="1294" max="1294" width="29.33203125" style="4" customWidth="1"/>
    <col min="1295" max="1295" width="44.6640625" style="4" customWidth="1"/>
    <col min="1296" max="1305" width="12" style="4" customWidth="1"/>
    <col min="1306" max="1536" width="9.33203125" style="4"/>
    <col min="1537" max="1537" width="0.83203125" style="4" customWidth="1"/>
    <col min="1538" max="1538" width="53.83203125" style="4" customWidth="1"/>
    <col min="1539" max="1539" width="13.1640625" style="4" customWidth="1"/>
    <col min="1540" max="1540" width="12.33203125" style="4" customWidth="1"/>
    <col min="1541" max="1541" width="10.83203125" style="4" customWidth="1"/>
    <col min="1542" max="1542" width="18.1640625" style="4" customWidth="1"/>
    <col min="1543" max="1543" width="10" style="4" customWidth="1"/>
    <col min="1544" max="1544" width="16.1640625" style="4" customWidth="1"/>
    <col min="1545" max="1545" width="13.6640625" style="4" customWidth="1"/>
    <col min="1546" max="1546" width="2.1640625" style="4" customWidth="1"/>
    <col min="1547" max="1547" width="5.1640625" style="4" customWidth="1"/>
    <col min="1548" max="1548" width="25.6640625" style="4" customWidth="1"/>
    <col min="1549" max="1549" width="12" style="4" customWidth="1"/>
    <col min="1550" max="1550" width="29.33203125" style="4" customWidth="1"/>
    <col min="1551" max="1551" width="44.6640625" style="4" customWidth="1"/>
    <col min="1552" max="1561" width="12" style="4" customWidth="1"/>
    <col min="1562" max="1792" width="9.33203125" style="4"/>
    <col min="1793" max="1793" width="0.83203125" style="4" customWidth="1"/>
    <col min="1794" max="1794" width="53.83203125" style="4" customWidth="1"/>
    <col min="1795" max="1795" width="13.1640625" style="4" customWidth="1"/>
    <col min="1796" max="1796" width="12.33203125" style="4" customWidth="1"/>
    <col min="1797" max="1797" width="10.83203125" style="4" customWidth="1"/>
    <col min="1798" max="1798" width="18.1640625" style="4" customWidth="1"/>
    <col min="1799" max="1799" width="10" style="4" customWidth="1"/>
    <col min="1800" max="1800" width="16.1640625" style="4" customWidth="1"/>
    <col min="1801" max="1801" width="13.6640625" style="4" customWidth="1"/>
    <col min="1802" max="1802" width="2.1640625" style="4" customWidth="1"/>
    <col min="1803" max="1803" width="5.1640625" style="4" customWidth="1"/>
    <col min="1804" max="1804" width="25.6640625" style="4" customWidth="1"/>
    <col min="1805" max="1805" width="12" style="4" customWidth="1"/>
    <col min="1806" max="1806" width="29.33203125" style="4" customWidth="1"/>
    <col min="1807" max="1807" width="44.6640625" style="4" customWidth="1"/>
    <col min="1808" max="1817" width="12" style="4" customWidth="1"/>
    <col min="1818" max="2048" width="9.33203125" style="4"/>
    <col min="2049" max="2049" width="0.83203125" style="4" customWidth="1"/>
    <col min="2050" max="2050" width="53.83203125" style="4" customWidth="1"/>
    <col min="2051" max="2051" width="13.1640625" style="4" customWidth="1"/>
    <col min="2052" max="2052" width="12.33203125" style="4" customWidth="1"/>
    <col min="2053" max="2053" width="10.83203125" style="4" customWidth="1"/>
    <col min="2054" max="2054" width="18.1640625" style="4" customWidth="1"/>
    <col min="2055" max="2055" width="10" style="4" customWidth="1"/>
    <col min="2056" max="2056" width="16.1640625" style="4" customWidth="1"/>
    <col min="2057" max="2057" width="13.6640625" style="4" customWidth="1"/>
    <col min="2058" max="2058" width="2.1640625" style="4" customWidth="1"/>
    <col min="2059" max="2059" width="5.1640625" style="4" customWidth="1"/>
    <col min="2060" max="2060" width="25.6640625" style="4" customWidth="1"/>
    <col min="2061" max="2061" width="12" style="4" customWidth="1"/>
    <col min="2062" max="2062" width="29.33203125" style="4" customWidth="1"/>
    <col min="2063" max="2063" width="44.6640625" style="4" customWidth="1"/>
    <col min="2064" max="2073" width="12" style="4" customWidth="1"/>
    <col min="2074" max="2304" width="9.33203125" style="4"/>
    <col min="2305" max="2305" width="0.83203125" style="4" customWidth="1"/>
    <col min="2306" max="2306" width="53.83203125" style="4" customWidth="1"/>
    <col min="2307" max="2307" width="13.1640625" style="4" customWidth="1"/>
    <col min="2308" max="2308" width="12.33203125" style="4" customWidth="1"/>
    <col min="2309" max="2309" width="10.83203125" style="4" customWidth="1"/>
    <col min="2310" max="2310" width="18.1640625" style="4" customWidth="1"/>
    <col min="2311" max="2311" width="10" style="4" customWidth="1"/>
    <col min="2312" max="2312" width="16.1640625" style="4" customWidth="1"/>
    <col min="2313" max="2313" width="13.6640625" style="4" customWidth="1"/>
    <col min="2314" max="2314" width="2.1640625" style="4" customWidth="1"/>
    <col min="2315" max="2315" width="5.1640625" style="4" customWidth="1"/>
    <col min="2316" max="2316" width="25.6640625" style="4" customWidth="1"/>
    <col min="2317" max="2317" width="12" style="4" customWidth="1"/>
    <col min="2318" max="2318" width="29.33203125" style="4" customWidth="1"/>
    <col min="2319" max="2319" width="44.6640625" style="4" customWidth="1"/>
    <col min="2320" max="2329" width="12" style="4" customWidth="1"/>
    <col min="2330" max="2560" width="9.33203125" style="4"/>
    <col min="2561" max="2561" width="0.83203125" style="4" customWidth="1"/>
    <col min="2562" max="2562" width="53.83203125" style="4" customWidth="1"/>
    <col min="2563" max="2563" width="13.1640625" style="4" customWidth="1"/>
    <col min="2564" max="2564" width="12.33203125" style="4" customWidth="1"/>
    <col min="2565" max="2565" width="10.83203125" style="4" customWidth="1"/>
    <col min="2566" max="2566" width="18.1640625" style="4" customWidth="1"/>
    <col min="2567" max="2567" width="10" style="4" customWidth="1"/>
    <col min="2568" max="2568" width="16.1640625" style="4" customWidth="1"/>
    <col min="2569" max="2569" width="13.6640625" style="4" customWidth="1"/>
    <col min="2570" max="2570" width="2.1640625" style="4" customWidth="1"/>
    <col min="2571" max="2571" width="5.1640625" style="4" customWidth="1"/>
    <col min="2572" max="2572" width="25.6640625" style="4" customWidth="1"/>
    <col min="2573" max="2573" width="12" style="4" customWidth="1"/>
    <col min="2574" max="2574" width="29.33203125" style="4" customWidth="1"/>
    <col min="2575" max="2575" width="44.6640625" style="4" customWidth="1"/>
    <col min="2576" max="2585" width="12" style="4" customWidth="1"/>
    <col min="2586" max="2816" width="9.33203125" style="4"/>
    <col min="2817" max="2817" width="0.83203125" style="4" customWidth="1"/>
    <col min="2818" max="2818" width="53.83203125" style="4" customWidth="1"/>
    <col min="2819" max="2819" width="13.1640625" style="4" customWidth="1"/>
    <col min="2820" max="2820" width="12.33203125" style="4" customWidth="1"/>
    <col min="2821" max="2821" width="10.83203125" style="4" customWidth="1"/>
    <col min="2822" max="2822" width="18.1640625" style="4" customWidth="1"/>
    <col min="2823" max="2823" width="10" style="4" customWidth="1"/>
    <col min="2824" max="2824" width="16.1640625" style="4" customWidth="1"/>
    <col min="2825" max="2825" width="13.6640625" style="4" customWidth="1"/>
    <col min="2826" max="2826" width="2.1640625" style="4" customWidth="1"/>
    <col min="2827" max="2827" width="5.1640625" style="4" customWidth="1"/>
    <col min="2828" max="2828" width="25.6640625" style="4" customWidth="1"/>
    <col min="2829" max="2829" width="12" style="4" customWidth="1"/>
    <col min="2830" max="2830" width="29.33203125" style="4" customWidth="1"/>
    <col min="2831" max="2831" width="44.6640625" style="4" customWidth="1"/>
    <col min="2832" max="2841" width="12" style="4" customWidth="1"/>
    <col min="2842" max="3072" width="9.33203125" style="4"/>
    <col min="3073" max="3073" width="0.83203125" style="4" customWidth="1"/>
    <col min="3074" max="3074" width="53.83203125" style="4" customWidth="1"/>
    <col min="3075" max="3075" width="13.1640625" style="4" customWidth="1"/>
    <col min="3076" max="3076" width="12.33203125" style="4" customWidth="1"/>
    <col min="3077" max="3077" width="10.83203125" style="4" customWidth="1"/>
    <col min="3078" max="3078" width="18.1640625" style="4" customWidth="1"/>
    <col min="3079" max="3079" width="10" style="4" customWidth="1"/>
    <col min="3080" max="3080" width="16.1640625" style="4" customWidth="1"/>
    <col min="3081" max="3081" width="13.6640625" style="4" customWidth="1"/>
    <col min="3082" max="3082" width="2.1640625" style="4" customWidth="1"/>
    <col min="3083" max="3083" width="5.1640625" style="4" customWidth="1"/>
    <col min="3084" max="3084" width="25.6640625" style="4" customWidth="1"/>
    <col min="3085" max="3085" width="12" style="4" customWidth="1"/>
    <col min="3086" max="3086" width="29.33203125" style="4" customWidth="1"/>
    <col min="3087" max="3087" width="44.6640625" style="4" customWidth="1"/>
    <col min="3088" max="3097" width="12" style="4" customWidth="1"/>
    <col min="3098" max="3328" width="9.33203125" style="4"/>
    <col min="3329" max="3329" width="0.83203125" style="4" customWidth="1"/>
    <col min="3330" max="3330" width="53.83203125" style="4" customWidth="1"/>
    <col min="3331" max="3331" width="13.1640625" style="4" customWidth="1"/>
    <col min="3332" max="3332" width="12.33203125" style="4" customWidth="1"/>
    <col min="3333" max="3333" width="10.83203125" style="4" customWidth="1"/>
    <col min="3334" max="3334" width="18.1640625" style="4" customWidth="1"/>
    <col min="3335" max="3335" width="10" style="4" customWidth="1"/>
    <col min="3336" max="3336" width="16.1640625" style="4" customWidth="1"/>
    <col min="3337" max="3337" width="13.6640625" style="4" customWidth="1"/>
    <col min="3338" max="3338" width="2.1640625" style="4" customWidth="1"/>
    <col min="3339" max="3339" width="5.1640625" style="4" customWidth="1"/>
    <col min="3340" max="3340" width="25.6640625" style="4" customWidth="1"/>
    <col min="3341" max="3341" width="12" style="4" customWidth="1"/>
    <col min="3342" max="3342" width="29.33203125" style="4" customWidth="1"/>
    <col min="3343" max="3343" width="44.6640625" style="4" customWidth="1"/>
    <col min="3344" max="3353" width="12" style="4" customWidth="1"/>
    <col min="3354" max="3584" width="9.33203125" style="4"/>
    <col min="3585" max="3585" width="0.83203125" style="4" customWidth="1"/>
    <col min="3586" max="3586" width="53.83203125" style="4" customWidth="1"/>
    <col min="3587" max="3587" width="13.1640625" style="4" customWidth="1"/>
    <col min="3588" max="3588" width="12.33203125" style="4" customWidth="1"/>
    <col min="3589" max="3589" width="10.83203125" style="4" customWidth="1"/>
    <col min="3590" max="3590" width="18.1640625" style="4" customWidth="1"/>
    <col min="3591" max="3591" width="10" style="4" customWidth="1"/>
    <col min="3592" max="3592" width="16.1640625" style="4" customWidth="1"/>
    <col min="3593" max="3593" width="13.6640625" style="4" customWidth="1"/>
    <col min="3594" max="3594" width="2.1640625" style="4" customWidth="1"/>
    <col min="3595" max="3595" width="5.1640625" style="4" customWidth="1"/>
    <col min="3596" max="3596" width="25.6640625" style="4" customWidth="1"/>
    <col min="3597" max="3597" width="12" style="4" customWidth="1"/>
    <col min="3598" max="3598" width="29.33203125" style="4" customWidth="1"/>
    <col min="3599" max="3599" width="44.6640625" style="4" customWidth="1"/>
    <col min="3600" max="3609" width="12" style="4" customWidth="1"/>
    <col min="3610" max="3840" width="9.33203125" style="4"/>
    <col min="3841" max="3841" width="0.83203125" style="4" customWidth="1"/>
    <col min="3842" max="3842" width="53.83203125" style="4" customWidth="1"/>
    <col min="3843" max="3843" width="13.1640625" style="4" customWidth="1"/>
    <col min="3844" max="3844" width="12.33203125" style="4" customWidth="1"/>
    <col min="3845" max="3845" width="10.83203125" style="4" customWidth="1"/>
    <col min="3846" max="3846" width="18.1640625" style="4" customWidth="1"/>
    <col min="3847" max="3847" width="10" style="4" customWidth="1"/>
    <col min="3848" max="3848" width="16.1640625" style="4" customWidth="1"/>
    <col min="3849" max="3849" width="13.6640625" style="4" customWidth="1"/>
    <col min="3850" max="3850" width="2.1640625" style="4" customWidth="1"/>
    <col min="3851" max="3851" width="5.1640625" style="4" customWidth="1"/>
    <col min="3852" max="3852" width="25.6640625" style="4" customWidth="1"/>
    <col min="3853" max="3853" width="12" style="4" customWidth="1"/>
    <col min="3854" max="3854" width="29.33203125" style="4" customWidth="1"/>
    <col min="3855" max="3855" width="44.6640625" style="4" customWidth="1"/>
    <col min="3856" max="3865" width="12" style="4" customWidth="1"/>
    <col min="3866" max="4096" width="9.33203125" style="4"/>
    <col min="4097" max="4097" width="0.83203125" style="4" customWidth="1"/>
    <col min="4098" max="4098" width="53.83203125" style="4" customWidth="1"/>
    <col min="4099" max="4099" width="13.1640625" style="4" customWidth="1"/>
    <col min="4100" max="4100" width="12.33203125" style="4" customWidth="1"/>
    <col min="4101" max="4101" width="10.83203125" style="4" customWidth="1"/>
    <col min="4102" max="4102" width="18.1640625" style="4" customWidth="1"/>
    <col min="4103" max="4103" width="10" style="4" customWidth="1"/>
    <col min="4104" max="4104" width="16.1640625" style="4" customWidth="1"/>
    <col min="4105" max="4105" width="13.6640625" style="4" customWidth="1"/>
    <col min="4106" max="4106" width="2.1640625" style="4" customWidth="1"/>
    <col min="4107" max="4107" width="5.1640625" style="4" customWidth="1"/>
    <col min="4108" max="4108" width="25.6640625" style="4" customWidth="1"/>
    <col min="4109" max="4109" width="12" style="4" customWidth="1"/>
    <col min="4110" max="4110" width="29.33203125" style="4" customWidth="1"/>
    <col min="4111" max="4111" width="44.6640625" style="4" customWidth="1"/>
    <col min="4112" max="4121" width="12" style="4" customWidth="1"/>
    <col min="4122" max="4352" width="9.33203125" style="4"/>
    <col min="4353" max="4353" width="0.83203125" style="4" customWidth="1"/>
    <col min="4354" max="4354" width="53.83203125" style="4" customWidth="1"/>
    <col min="4355" max="4355" width="13.1640625" style="4" customWidth="1"/>
    <col min="4356" max="4356" width="12.33203125" style="4" customWidth="1"/>
    <col min="4357" max="4357" width="10.83203125" style="4" customWidth="1"/>
    <col min="4358" max="4358" width="18.1640625" style="4" customWidth="1"/>
    <col min="4359" max="4359" width="10" style="4" customWidth="1"/>
    <col min="4360" max="4360" width="16.1640625" style="4" customWidth="1"/>
    <col min="4361" max="4361" width="13.6640625" style="4" customWidth="1"/>
    <col min="4362" max="4362" width="2.1640625" style="4" customWidth="1"/>
    <col min="4363" max="4363" width="5.1640625" style="4" customWidth="1"/>
    <col min="4364" max="4364" width="25.6640625" style="4" customWidth="1"/>
    <col min="4365" max="4365" width="12" style="4" customWidth="1"/>
    <col min="4366" max="4366" width="29.33203125" style="4" customWidth="1"/>
    <col min="4367" max="4367" width="44.6640625" style="4" customWidth="1"/>
    <col min="4368" max="4377" width="12" style="4" customWidth="1"/>
    <col min="4378" max="4608" width="9.33203125" style="4"/>
    <col min="4609" max="4609" width="0.83203125" style="4" customWidth="1"/>
    <col min="4610" max="4610" width="53.83203125" style="4" customWidth="1"/>
    <col min="4611" max="4611" width="13.1640625" style="4" customWidth="1"/>
    <col min="4612" max="4612" width="12.33203125" style="4" customWidth="1"/>
    <col min="4613" max="4613" width="10.83203125" style="4" customWidth="1"/>
    <col min="4614" max="4614" width="18.1640625" style="4" customWidth="1"/>
    <col min="4615" max="4615" width="10" style="4" customWidth="1"/>
    <col min="4616" max="4616" width="16.1640625" style="4" customWidth="1"/>
    <col min="4617" max="4617" width="13.6640625" style="4" customWidth="1"/>
    <col min="4618" max="4618" width="2.1640625" style="4" customWidth="1"/>
    <col min="4619" max="4619" width="5.1640625" style="4" customWidth="1"/>
    <col min="4620" max="4620" width="25.6640625" style="4" customWidth="1"/>
    <col min="4621" max="4621" width="12" style="4" customWidth="1"/>
    <col min="4622" max="4622" width="29.33203125" style="4" customWidth="1"/>
    <col min="4623" max="4623" width="44.6640625" style="4" customWidth="1"/>
    <col min="4624" max="4633" width="12" style="4" customWidth="1"/>
    <col min="4634" max="4864" width="9.33203125" style="4"/>
    <col min="4865" max="4865" width="0.83203125" style="4" customWidth="1"/>
    <col min="4866" max="4866" width="53.83203125" style="4" customWidth="1"/>
    <col min="4867" max="4867" width="13.1640625" style="4" customWidth="1"/>
    <col min="4868" max="4868" width="12.33203125" style="4" customWidth="1"/>
    <col min="4869" max="4869" width="10.83203125" style="4" customWidth="1"/>
    <col min="4870" max="4870" width="18.1640625" style="4" customWidth="1"/>
    <col min="4871" max="4871" width="10" style="4" customWidth="1"/>
    <col min="4872" max="4872" width="16.1640625" style="4" customWidth="1"/>
    <col min="4873" max="4873" width="13.6640625" style="4" customWidth="1"/>
    <col min="4874" max="4874" width="2.1640625" style="4" customWidth="1"/>
    <col min="4875" max="4875" width="5.1640625" style="4" customWidth="1"/>
    <col min="4876" max="4876" width="25.6640625" style="4" customWidth="1"/>
    <col min="4877" max="4877" width="12" style="4" customWidth="1"/>
    <col min="4878" max="4878" width="29.33203125" style="4" customWidth="1"/>
    <col min="4879" max="4879" width="44.6640625" style="4" customWidth="1"/>
    <col min="4880" max="4889" width="12" style="4" customWidth="1"/>
    <col min="4890" max="5120" width="9.33203125" style="4"/>
    <col min="5121" max="5121" width="0.83203125" style="4" customWidth="1"/>
    <col min="5122" max="5122" width="53.83203125" style="4" customWidth="1"/>
    <col min="5123" max="5123" width="13.1640625" style="4" customWidth="1"/>
    <col min="5124" max="5124" width="12.33203125" style="4" customWidth="1"/>
    <col min="5125" max="5125" width="10.83203125" style="4" customWidth="1"/>
    <col min="5126" max="5126" width="18.1640625" style="4" customWidth="1"/>
    <col min="5127" max="5127" width="10" style="4" customWidth="1"/>
    <col min="5128" max="5128" width="16.1640625" style="4" customWidth="1"/>
    <col min="5129" max="5129" width="13.6640625" style="4" customWidth="1"/>
    <col min="5130" max="5130" width="2.1640625" style="4" customWidth="1"/>
    <col min="5131" max="5131" width="5.1640625" style="4" customWidth="1"/>
    <col min="5132" max="5132" width="25.6640625" style="4" customWidth="1"/>
    <col min="5133" max="5133" width="12" style="4" customWidth="1"/>
    <col min="5134" max="5134" width="29.33203125" style="4" customWidth="1"/>
    <col min="5135" max="5135" width="44.6640625" style="4" customWidth="1"/>
    <col min="5136" max="5145" width="12" style="4" customWidth="1"/>
    <col min="5146" max="5376" width="9.33203125" style="4"/>
    <col min="5377" max="5377" width="0.83203125" style="4" customWidth="1"/>
    <col min="5378" max="5378" width="53.83203125" style="4" customWidth="1"/>
    <col min="5379" max="5379" width="13.1640625" style="4" customWidth="1"/>
    <col min="5380" max="5380" width="12.33203125" style="4" customWidth="1"/>
    <col min="5381" max="5381" width="10.83203125" style="4" customWidth="1"/>
    <col min="5382" max="5382" width="18.1640625" style="4" customWidth="1"/>
    <col min="5383" max="5383" width="10" style="4" customWidth="1"/>
    <col min="5384" max="5384" width="16.1640625" style="4" customWidth="1"/>
    <col min="5385" max="5385" width="13.6640625" style="4" customWidth="1"/>
    <col min="5386" max="5386" width="2.1640625" style="4" customWidth="1"/>
    <col min="5387" max="5387" width="5.1640625" style="4" customWidth="1"/>
    <col min="5388" max="5388" width="25.6640625" style="4" customWidth="1"/>
    <col min="5389" max="5389" width="12" style="4" customWidth="1"/>
    <col min="5390" max="5390" width="29.33203125" style="4" customWidth="1"/>
    <col min="5391" max="5391" width="44.6640625" style="4" customWidth="1"/>
    <col min="5392" max="5401" width="12" style="4" customWidth="1"/>
    <col min="5402" max="5632" width="9.33203125" style="4"/>
    <col min="5633" max="5633" width="0.83203125" style="4" customWidth="1"/>
    <col min="5634" max="5634" width="53.83203125" style="4" customWidth="1"/>
    <col min="5635" max="5635" width="13.1640625" style="4" customWidth="1"/>
    <col min="5636" max="5636" width="12.33203125" style="4" customWidth="1"/>
    <col min="5637" max="5637" width="10.83203125" style="4" customWidth="1"/>
    <col min="5638" max="5638" width="18.1640625" style="4" customWidth="1"/>
    <col min="5639" max="5639" width="10" style="4" customWidth="1"/>
    <col min="5640" max="5640" width="16.1640625" style="4" customWidth="1"/>
    <col min="5641" max="5641" width="13.6640625" style="4" customWidth="1"/>
    <col min="5642" max="5642" width="2.1640625" style="4" customWidth="1"/>
    <col min="5643" max="5643" width="5.1640625" style="4" customWidth="1"/>
    <col min="5644" max="5644" width="25.6640625" style="4" customWidth="1"/>
    <col min="5645" max="5645" width="12" style="4" customWidth="1"/>
    <col min="5646" max="5646" width="29.33203125" style="4" customWidth="1"/>
    <col min="5647" max="5647" width="44.6640625" style="4" customWidth="1"/>
    <col min="5648" max="5657" width="12" style="4" customWidth="1"/>
    <col min="5658" max="5888" width="9.33203125" style="4"/>
    <col min="5889" max="5889" width="0.83203125" style="4" customWidth="1"/>
    <col min="5890" max="5890" width="53.83203125" style="4" customWidth="1"/>
    <col min="5891" max="5891" width="13.1640625" style="4" customWidth="1"/>
    <col min="5892" max="5892" width="12.33203125" style="4" customWidth="1"/>
    <col min="5893" max="5893" width="10.83203125" style="4" customWidth="1"/>
    <col min="5894" max="5894" width="18.1640625" style="4" customWidth="1"/>
    <col min="5895" max="5895" width="10" style="4" customWidth="1"/>
    <col min="5896" max="5896" width="16.1640625" style="4" customWidth="1"/>
    <col min="5897" max="5897" width="13.6640625" style="4" customWidth="1"/>
    <col min="5898" max="5898" width="2.1640625" style="4" customWidth="1"/>
    <col min="5899" max="5899" width="5.1640625" style="4" customWidth="1"/>
    <col min="5900" max="5900" width="25.6640625" style="4" customWidth="1"/>
    <col min="5901" max="5901" width="12" style="4" customWidth="1"/>
    <col min="5902" max="5902" width="29.33203125" style="4" customWidth="1"/>
    <col min="5903" max="5903" width="44.6640625" style="4" customWidth="1"/>
    <col min="5904" max="5913" width="12" style="4" customWidth="1"/>
    <col min="5914" max="6144" width="9.33203125" style="4"/>
    <col min="6145" max="6145" width="0.83203125" style="4" customWidth="1"/>
    <col min="6146" max="6146" width="53.83203125" style="4" customWidth="1"/>
    <col min="6147" max="6147" width="13.1640625" style="4" customWidth="1"/>
    <col min="6148" max="6148" width="12.33203125" style="4" customWidth="1"/>
    <col min="6149" max="6149" width="10.83203125" style="4" customWidth="1"/>
    <col min="6150" max="6150" width="18.1640625" style="4" customWidth="1"/>
    <col min="6151" max="6151" width="10" style="4" customWidth="1"/>
    <col min="6152" max="6152" width="16.1640625" style="4" customWidth="1"/>
    <col min="6153" max="6153" width="13.6640625" style="4" customWidth="1"/>
    <col min="6154" max="6154" width="2.1640625" style="4" customWidth="1"/>
    <col min="6155" max="6155" width="5.1640625" style="4" customWidth="1"/>
    <col min="6156" max="6156" width="25.6640625" style="4" customWidth="1"/>
    <col min="6157" max="6157" width="12" style="4" customWidth="1"/>
    <col min="6158" max="6158" width="29.33203125" style="4" customWidth="1"/>
    <col min="6159" max="6159" width="44.6640625" style="4" customWidth="1"/>
    <col min="6160" max="6169" width="12" style="4" customWidth="1"/>
    <col min="6170" max="6400" width="9.33203125" style="4"/>
    <col min="6401" max="6401" width="0.83203125" style="4" customWidth="1"/>
    <col min="6402" max="6402" width="53.83203125" style="4" customWidth="1"/>
    <col min="6403" max="6403" width="13.1640625" style="4" customWidth="1"/>
    <col min="6404" max="6404" width="12.33203125" style="4" customWidth="1"/>
    <col min="6405" max="6405" width="10.83203125" style="4" customWidth="1"/>
    <col min="6406" max="6406" width="18.1640625" style="4" customWidth="1"/>
    <col min="6407" max="6407" width="10" style="4" customWidth="1"/>
    <col min="6408" max="6408" width="16.1640625" style="4" customWidth="1"/>
    <col min="6409" max="6409" width="13.6640625" style="4" customWidth="1"/>
    <col min="6410" max="6410" width="2.1640625" style="4" customWidth="1"/>
    <col min="6411" max="6411" width="5.1640625" style="4" customWidth="1"/>
    <col min="6412" max="6412" width="25.6640625" style="4" customWidth="1"/>
    <col min="6413" max="6413" width="12" style="4" customWidth="1"/>
    <col min="6414" max="6414" width="29.33203125" style="4" customWidth="1"/>
    <col min="6415" max="6415" width="44.6640625" style="4" customWidth="1"/>
    <col min="6416" max="6425" width="12" style="4" customWidth="1"/>
    <col min="6426" max="6656" width="9.33203125" style="4"/>
    <col min="6657" max="6657" width="0.83203125" style="4" customWidth="1"/>
    <col min="6658" max="6658" width="53.83203125" style="4" customWidth="1"/>
    <col min="6659" max="6659" width="13.1640625" style="4" customWidth="1"/>
    <col min="6660" max="6660" width="12.33203125" style="4" customWidth="1"/>
    <col min="6661" max="6661" width="10.83203125" style="4" customWidth="1"/>
    <col min="6662" max="6662" width="18.1640625" style="4" customWidth="1"/>
    <col min="6663" max="6663" width="10" style="4" customWidth="1"/>
    <col min="6664" max="6664" width="16.1640625" style="4" customWidth="1"/>
    <col min="6665" max="6665" width="13.6640625" style="4" customWidth="1"/>
    <col min="6666" max="6666" width="2.1640625" style="4" customWidth="1"/>
    <col min="6667" max="6667" width="5.1640625" style="4" customWidth="1"/>
    <col min="6668" max="6668" width="25.6640625" style="4" customWidth="1"/>
    <col min="6669" max="6669" width="12" style="4" customWidth="1"/>
    <col min="6670" max="6670" width="29.33203125" style="4" customWidth="1"/>
    <col min="6671" max="6671" width="44.6640625" style="4" customWidth="1"/>
    <col min="6672" max="6681" width="12" style="4" customWidth="1"/>
    <col min="6682" max="6912" width="9.33203125" style="4"/>
    <col min="6913" max="6913" width="0.83203125" style="4" customWidth="1"/>
    <col min="6914" max="6914" width="53.83203125" style="4" customWidth="1"/>
    <col min="6915" max="6915" width="13.1640625" style="4" customWidth="1"/>
    <col min="6916" max="6916" width="12.33203125" style="4" customWidth="1"/>
    <col min="6917" max="6917" width="10.83203125" style="4" customWidth="1"/>
    <col min="6918" max="6918" width="18.1640625" style="4" customWidth="1"/>
    <col min="6919" max="6919" width="10" style="4" customWidth="1"/>
    <col min="6920" max="6920" width="16.1640625" style="4" customWidth="1"/>
    <col min="6921" max="6921" width="13.6640625" style="4" customWidth="1"/>
    <col min="6922" max="6922" width="2.1640625" style="4" customWidth="1"/>
    <col min="6923" max="6923" width="5.1640625" style="4" customWidth="1"/>
    <col min="6924" max="6924" width="25.6640625" style="4" customWidth="1"/>
    <col min="6925" max="6925" width="12" style="4" customWidth="1"/>
    <col min="6926" max="6926" width="29.33203125" style="4" customWidth="1"/>
    <col min="6927" max="6927" width="44.6640625" style="4" customWidth="1"/>
    <col min="6928" max="6937" width="12" style="4" customWidth="1"/>
    <col min="6938" max="7168" width="9.33203125" style="4"/>
    <col min="7169" max="7169" width="0.83203125" style="4" customWidth="1"/>
    <col min="7170" max="7170" width="53.83203125" style="4" customWidth="1"/>
    <col min="7171" max="7171" width="13.1640625" style="4" customWidth="1"/>
    <col min="7172" max="7172" width="12.33203125" style="4" customWidth="1"/>
    <col min="7173" max="7173" width="10.83203125" style="4" customWidth="1"/>
    <col min="7174" max="7174" width="18.1640625" style="4" customWidth="1"/>
    <col min="7175" max="7175" width="10" style="4" customWidth="1"/>
    <col min="7176" max="7176" width="16.1640625" style="4" customWidth="1"/>
    <col min="7177" max="7177" width="13.6640625" style="4" customWidth="1"/>
    <col min="7178" max="7178" width="2.1640625" style="4" customWidth="1"/>
    <col min="7179" max="7179" width="5.1640625" style="4" customWidth="1"/>
    <col min="7180" max="7180" width="25.6640625" style="4" customWidth="1"/>
    <col min="7181" max="7181" width="12" style="4" customWidth="1"/>
    <col min="7182" max="7182" width="29.33203125" style="4" customWidth="1"/>
    <col min="7183" max="7183" width="44.6640625" style="4" customWidth="1"/>
    <col min="7184" max="7193" width="12" style="4" customWidth="1"/>
    <col min="7194" max="7424" width="9.33203125" style="4"/>
    <col min="7425" max="7425" width="0.83203125" style="4" customWidth="1"/>
    <col min="7426" max="7426" width="53.83203125" style="4" customWidth="1"/>
    <col min="7427" max="7427" width="13.1640625" style="4" customWidth="1"/>
    <col min="7428" max="7428" width="12.33203125" style="4" customWidth="1"/>
    <col min="7429" max="7429" width="10.83203125" style="4" customWidth="1"/>
    <col min="7430" max="7430" width="18.1640625" style="4" customWidth="1"/>
    <col min="7431" max="7431" width="10" style="4" customWidth="1"/>
    <col min="7432" max="7432" width="16.1640625" style="4" customWidth="1"/>
    <col min="7433" max="7433" width="13.6640625" style="4" customWidth="1"/>
    <col min="7434" max="7434" width="2.1640625" style="4" customWidth="1"/>
    <col min="7435" max="7435" width="5.1640625" style="4" customWidth="1"/>
    <col min="7436" max="7436" width="25.6640625" style="4" customWidth="1"/>
    <col min="7437" max="7437" width="12" style="4" customWidth="1"/>
    <col min="7438" max="7438" width="29.33203125" style="4" customWidth="1"/>
    <col min="7439" max="7439" width="44.6640625" style="4" customWidth="1"/>
    <col min="7440" max="7449" width="12" style="4" customWidth="1"/>
    <col min="7450" max="7680" width="9.33203125" style="4"/>
    <col min="7681" max="7681" width="0.83203125" style="4" customWidth="1"/>
    <col min="7682" max="7682" width="53.83203125" style="4" customWidth="1"/>
    <col min="7683" max="7683" width="13.1640625" style="4" customWidth="1"/>
    <col min="7684" max="7684" width="12.33203125" style="4" customWidth="1"/>
    <col min="7685" max="7685" width="10.83203125" style="4" customWidth="1"/>
    <col min="7686" max="7686" width="18.1640625" style="4" customWidth="1"/>
    <col min="7687" max="7687" width="10" style="4" customWidth="1"/>
    <col min="7688" max="7688" width="16.1640625" style="4" customWidth="1"/>
    <col min="7689" max="7689" width="13.6640625" style="4" customWidth="1"/>
    <col min="7690" max="7690" width="2.1640625" style="4" customWidth="1"/>
    <col min="7691" max="7691" width="5.1640625" style="4" customWidth="1"/>
    <col min="7692" max="7692" width="25.6640625" style="4" customWidth="1"/>
    <col min="7693" max="7693" width="12" style="4" customWidth="1"/>
    <col min="7694" max="7694" width="29.33203125" style="4" customWidth="1"/>
    <col min="7695" max="7695" width="44.6640625" style="4" customWidth="1"/>
    <col min="7696" max="7705" width="12" style="4" customWidth="1"/>
    <col min="7706" max="7936" width="9.33203125" style="4"/>
    <col min="7937" max="7937" width="0.83203125" style="4" customWidth="1"/>
    <col min="7938" max="7938" width="53.83203125" style="4" customWidth="1"/>
    <col min="7939" max="7939" width="13.1640625" style="4" customWidth="1"/>
    <col min="7940" max="7940" width="12.33203125" style="4" customWidth="1"/>
    <col min="7941" max="7941" width="10.83203125" style="4" customWidth="1"/>
    <col min="7942" max="7942" width="18.1640625" style="4" customWidth="1"/>
    <col min="7943" max="7943" width="10" style="4" customWidth="1"/>
    <col min="7944" max="7944" width="16.1640625" style="4" customWidth="1"/>
    <col min="7945" max="7945" width="13.6640625" style="4" customWidth="1"/>
    <col min="7946" max="7946" width="2.1640625" style="4" customWidth="1"/>
    <col min="7947" max="7947" width="5.1640625" style="4" customWidth="1"/>
    <col min="7948" max="7948" width="25.6640625" style="4" customWidth="1"/>
    <col min="7949" max="7949" width="12" style="4" customWidth="1"/>
    <col min="7950" max="7950" width="29.33203125" style="4" customWidth="1"/>
    <col min="7951" max="7951" width="44.6640625" style="4" customWidth="1"/>
    <col min="7952" max="7961" width="12" style="4" customWidth="1"/>
    <col min="7962" max="8192" width="9.33203125" style="4"/>
    <col min="8193" max="8193" width="0.83203125" style="4" customWidth="1"/>
    <col min="8194" max="8194" width="53.83203125" style="4" customWidth="1"/>
    <col min="8195" max="8195" width="13.1640625" style="4" customWidth="1"/>
    <col min="8196" max="8196" width="12.33203125" style="4" customWidth="1"/>
    <col min="8197" max="8197" width="10.83203125" style="4" customWidth="1"/>
    <col min="8198" max="8198" width="18.1640625" style="4" customWidth="1"/>
    <col min="8199" max="8199" width="10" style="4" customWidth="1"/>
    <col min="8200" max="8200" width="16.1640625" style="4" customWidth="1"/>
    <col min="8201" max="8201" width="13.6640625" style="4" customWidth="1"/>
    <col min="8202" max="8202" width="2.1640625" style="4" customWidth="1"/>
    <col min="8203" max="8203" width="5.1640625" style="4" customWidth="1"/>
    <col min="8204" max="8204" width="25.6640625" style="4" customWidth="1"/>
    <col min="8205" max="8205" width="12" style="4" customWidth="1"/>
    <col min="8206" max="8206" width="29.33203125" style="4" customWidth="1"/>
    <col min="8207" max="8207" width="44.6640625" style="4" customWidth="1"/>
    <col min="8208" max="8217" width="12" style="4" customWidth="1"/>
    <col min="8218" max="8448" width="9.33203125" style="4"/>
    <col min="8449" max="8449" width="0.83203125" style="4" customWidth="1"/>
    <col min="8450" max="8450" width="53.83203125" style="4" customWidth="1"/>
    <col min="8451" max="8451" width="13.1640625" style="4" customWidth="1"/>
    <col min="8452" max="8452" width="12.33203125" style="4" customWidth="1"/>
    <col min="8453" max="8453" width="10.83203125" style="4" customWidth="1"/>
    <col min="8454" max="8454" width="18.1640625" style="4" customWidth="1"/>
    <col min="8455" max="8455" width="10" style="4" customWidth="1"/>
    <col min="8456" max="8456" width="16.1640625" style="4" customWidth="1"/>
    <col min="8457" max="8457" width="13.6640625" style="4" customWidth="1"/>
    <col min="8458" max="8458" width="2.1640625" style="4" customWidth="1"/>
    <col min="8459" max="8459" width="5.1640625" style="4" customWidth="1"/>
    <col min="8460" max="8460" width="25.6640625" style="4" customWidth="1"/>
    <col min="8461" max="8461" width="12" style="4" customWidth="1"/>
    <col min="8462" max="8462" width="29.33203125" style="4" customWidth="1"/>
    <col min="8463" max="8463" width="44.6640625" style="4" customWidth="1"/>
    <col min="8464" max="8473" width="12" style="4" customWidth="1"/>
    <col min="8474" max="8704" width="9.33203125" style="4"/>
    <col min="8705" max="8705" width="0.83203125" style="4" customWidth="1"/>
    <col min="8706" max="8706" width="53.83203125" style="4" customWidth="1"/>
    <col min="8707" max="8707" width="13.1640625" style="4" customWidth="1"/>
    <col min="8708" max="8708" width="12.33203125" style="4" customWidth="1"/>
    <col min="8709" max="8709" width="10.83203125" style="4" customWidth="1"/>
    <col min="8710" max="8710" width="18.1640625" style="4" customWidth="1"/>
    <col min="8711" max="8711" width="10" style="4" customWidth="1"/>
    <col min="8712" max="8712" width="16.1640625" style="4" customWidth="1"/>
    <col min="8713" max="8713" width="13.6640625" style="4" customWidth="1"/>
    <col min="8714" max="8714" width="2.1640625" style="4" customWidth="1"/>
    <col min="8715" max="8715" width="5.1640625" style="4" customWidth="1"/>
    <col min="8716" max="8716" width="25.6640625" style="4" customWidth="1"/>
    <col min="8717" max="8717" width="12" style="4" customWidth="1"/>
    <col min="8718" max="8718" width="29.33203125" style="4" customWidth="1"/>
    <col min="8719" max="8719" width="44.6640625" style="4" customWidth="1"/>
    <col min="8720" max="8729" width="12" style="4" customWidth="1"/>
    <col min="8730" max="8960" width="9.33203125" style="4"/>
    <col min="8961" max="8961" width="0.83203125" style="4" customWidth="1"/>
    <col min="8962" max="8962" width="53.83203125" style="4" customWidth="1"/>
    <col min="8963" max="8963" width="13.1640625" style="4" customWidth="1"/>
    <col min="8964" max="8964" width="12.33203125" style="4" customWidth="1"/>
    <col min="8965" max="8965" width="10.83203125" style="4" customWidth="1"/>
    <col min="8966" max="8966" width="18.1640625" style="4" customWidth="1"/>
    <col min="8967" max="8967" width="10" style="4" customWidth="1"/>
    <col min="8968" max="8968" width="16.1640625" style="4" customWidth="1"/>
    <col min="8969" max="8969" width="13.6640625" style="4" customWidth="1"/>
    <col min="8970" max="8970" width="2.1640625" style="4" customWidth="1"/>
    <col min="8971" max="8971" width="5.1640625" style="4" customWidth="1"/>
    <col min="8972" max="8972" width="25.6640625" style="4" customWidth="1"/>
    <col min="8973" max="8973" width="12" style="4" customWidth="1"/>
    <col min="8974" max="8974" width="29.33203125" style="4" customWidth="1"/>
    <col min="8975" max="8975" width="44.6640625" style="4" customWidth="1"/>
    <col min="8976" max="8985" width="12" style="4" customWidth="1"/>
    <col min="8986" max="9216" width="9.33203125" style="4"/>
    <col min="9217" max="9217" width="0.83203125" style="4" customWidth="1"/>
    <col min="9218" max="9218" width="53.83203125" style="4" customWidth="1"/>
    <col min="9219" max="9219" width="13.1640625" style="4" customWidth="1"/>
    <col min="9220" max="9220" width="12.33203125" style="4" customWidth="1"/>
    <col min="9221" max="9221" width="10.83203125" style="4" customWidth="1"/>
    <col min="9222" max="9222" width="18.1640625" style="4" customWidth="1"/>
    <col min="9223" max="9223" width="10" style="4" customWidth="1"/>
    <col min="9224" max="9224" width="16.1640625" style="4" customWidth="1"/>
    <col min="9225" max="9225" width="13.6640625" style="4" customWidth="1"/>
    <col min="9226" max="9226" width="2.1640625" style="4" customWidth="1"/>
    <col min="9227" max="9227" width="5.1640625" style="4" customWidth="1"/>
    <col min="9228" max="9228" width="25.6640625" style="4" customWidth="1"/>
    <col min="9229" max="9229" width="12" style="4" customWidth="1"/>
    <col min="9230" max="9230" width="29.33203125" style="4" customWidth="1"/>
    <col min="9231" max="9231" width="44.6640625" style="4" customWidth="1"/>
    <col min="9232" max="9241" width="12" style="4" customWidth="1"/>
    <col min="9242" max="9472" width="9.33203125" style="4"/>
    <col min="9473" max="9473" width="0.83203125" style="4" customWidth="1"/>
    <col min="9474" max="9474" width="53.83203125" style="4" customWidth="1"/>
    <col min="9475" max="9475" width="13.1640625" style="4" customWidth="1"/>
    <col min="9476" max="9476" width="12.33203125" style="4" customWidth="1"/>
    <col min="9477" max="9477" width="10.83203125" style="4" customWidth="1"/>
    <col min="9478" max="9478" width="18.1640625" style="4" customWidth="1"/>
    <col min="9479" max="9479" width="10" style="4" customWidth="1"/>
    <col min="9480" max="9480" width="16.1640625" style="4" customWidth="1"/>
    <col min="9481" max="9481" width="13.6640625" style="4" customWidth="1"/>
    <col min="9482" max="9482" width="2.1640625" style="4" customWidth="1"/>
    <col min="9483" max="9483" width="5.1640625" style="4" customWidth="1"/>
    <col min="9484" max="9484" width="25.6640625" style="4" customWidth="1"/>
    <col min="9485" max="9485" width="12" style="4" customWidth="1"/>
    <col min="9486" max="9486" width="29.33203125" style="4" customWidth="1"/>
    <col min="9487" max="9487" width="44.6640625" style="4" customWidth="1"/>
    <col min="9488" max="9497" width="12" style="4" customWidth="1"/>
    <col min="9498" max="9728" width="9.33203125" style="4"/>
    <col min="9729" max="9729" width="0.83203125" style="4" customWidth="1"/>
    <col min="9730" max="9730" width="53.83203125" style="4" customWidth="1"/>
    <col min="9731" max="9731" width="13.1640625" style="4" customWidth="1"/>
    <col min="9732" max="9732" width="12.33203125" style="4" customWidth="1"/>
    <col min="9733" max="9733" width="10.83203125" style="4" customWidth="1"/>
    <col min="9734" max="9734" width="18.1640625" style="4" customWidth="1"/>
    <col min="9735" max="9735" width="10" style="4" customWidth="1"/>
    <col min="9736" max="9736" width="16.1640625" style="4" customWidth="1"/>
    <col min="9737" max="9737" width="13.6640625" style="4" customWidth="1"/>
    <col min="9738" max="9738" width="2.1640625" style="4" customWidth="1"/>
    <col min="9739" max="9739" width="5.1640625" style="4" customWidth="1"/>
    <col min="9740" max="9740" width="25.6640625" style="4" customWidth="1"/>
    <col min="9741" max="9741" width="12" style="4" customWidth="1"/>
    <col min="9742" max="9742" width="29.33203125" style="4" customWidth="1"/>
    <col min="9743" max="9743" width="44.6640625" style="4" customWidth="1"/>
    <col min="9744" max="9753" width="12" style="4" customWidth="1"/>
    <col min="9754" max="9984" width="9.33203125" style="4"/>
    <col min="9985" max="9985" width="0.83203125" style="4" customWidth="1"/>
    <col min="9986" max="9986" width="53.83203125" style="4" customWidth="1"/>
    <col min="9987" max="9987" width="13.1640625" style="4" customWidth="1"/>
    <col min="9988" max="9988" width="12.33203125" style="4" customWidth="1"/>
    <col min="9989" max="9989" width="10.83203125" style="4" customWidth="1"/>
    <col min="9990" max="9990" width="18.1640625" style="4" customWidth="1"/>
    <col min="9991" max="9991" width="10" style="4" customWidth="1"/>
    <col min="9992" max="9992" width="16.1640625" style="4" customWidth="1"/>
    <col min="9993" max="9993" width="13.6640625" style="4" customWidth="1"/>
    <col min="9994" max="9994" width="2.1640625" style="4" customWidth="1"/>
    <col min="9995" max="9995" width="5.1640625" style="4" customWidth="1"/>
    <col min="9996" max="9996" width="25.6640625" style="4" customWidth="1"/>
    <col min="9997" max="9997" width="12" style="4" customWidth="1"/>
    <col min="9998" max="9998" width="29.33203125" style="4" customWidth="1"/>
    <col min="9999" max="9999" width="44.6640625" style="4" customWidth="1"/>
    <col min="10000" max="10009" width="12" style="4" customWidth="1"/>
    <col min="10010" max="10240" width="9.33203125" style="4"/>
    <col min="10241" max="10241" width="0.83203125" style="4" customWidth="1"/>
    <col min="10242" max="10242" width="53.83203125" style="4" customWidth="1"/>
    <col min="10243" max="10243" width="13.1640625" style="4" customWidth="1"/>
    <col min="10244" max="10244" width="12.33203125" style="4" customWidth="1"/>
    <col min="10245" max="10245" width="10.83203125" style="4" customWidth="1"/>
    <col min="10246" max="10246" width="18.1640625" style="4" customWidth="1"/>
    <col min="10247" max="10247" width="10" style="4" customWidth="1"/>
    <col min="10248" max="10248" width="16.1640625" style="4" customWidth="1"/>
    <col min="10249" max="10249" width="13.6640625" style="4" customWidth="1"/>
    <col min="10250" max="10250" width="2.1640625" style="4" customWidth="1"/>
    <col min="10251" max="10251" width="5.1640625" style="4" customWidth="1"/>
    <col min="10252" max="10252" width="25.6640625" style="4" customWidth="1"/>
    <col min="10253" max="10253" width="12" style="4" customWidth="1"/>
    <col min="10254" max="10254" width="29.33203125" style="4" customWidth="1"/>
    <col min="10255" max="10255" width="44.6640625" style="4" customWidth="1"/>
    <col min="10256" max="10265" width="12" style="4" customWidth="1"/>
    <col min="10266" max="10496" width="9.33203125" style="4"/>
    <col min="10497" max="10497" width="0.83203125" style="4" customWidth="1"/>
    <col min="10498" max="10498" width="53.83203125" style="4" customWidth="1"/>
    <col min="10499" max="10499" width="13.1640625" style="4" customWidth="1"/>
    <col min="10500" max="10500" width="12.33203125" style="4" customWidth="1"/>
    <col min="10501" max="10501" width="10.83203125" style="4" customWidth="1"/>
    <col min="10502" max="10502" width="18.1640625" style="4" customWidth="1"/>
    <col min="10503" max="10503" width="10" style="4" customWidth="1"/>
    <col min="10504" max="10504" width="16.1640625" style="4" customWidth="1"/>
    <col min="10505" max="10505" width="13.6640625" style="4" customWidth="1"/>
    <col min="10506" max="10506" width="2.1640625" style="4" customWidth="1"/>
    <col min="10507" max="10507" width="5.1640625" style="4" customWidth="1"/>
    <col min="10508" max="10508" width="25.6640625" style="4" customWidth="1"/>
    <col min="10509" max="10509" width="12" style="4" customWidth="1"/>
    <col min="10510" max="10510" width="29.33203125" style="4" customWidth="1"/>
    <col min="10511" max="10511" width="44.6640625" style="4" customWidth="1"/>
    <col min="10512" max="10521" width="12" style="4" customWidth="1"/>
    <col min="10522" max="10752" width="9.33203125" style="4"/>
    <col min="10753" max="10753" width="0.83203125" style="4" customWidth="1"/>
    <col min="10754" max="10754" width="53.83203125" style="4" customWidth="1"/>
    <col min="10755" max="10755" width="13.1640625" style="4" customWidth="1"/>
    <col min="10756" max="10756" width="12.33203125" style="4" customWidth="1"/>
    <col min="10757" max="10757" width="10.83203125" style="4" customWidth="1"/>
    <col min="10758" max="10758" width="18.1640625" style="4" customWidth="1"/>
    <col min="10759" max="10759" width="10" style="4" customWidth="1"/>
    <col min="10760" max="10760" width="16.1640625" style="4" customWidth="1"/>
    <col min="10761" max="10761" width="13.6640625" style="4" customWidth="1"/>
    <col min="10762" max="10762" width="2.1640625" style="4" customWidth="1"/>
    <col min="10763" max="10763" width="5.1640625" style="4" customWidth="1"/>
    <col min="10764" max="10764" width="25.6640625" style="4" customWidth="1"/>
    <col min="10765" max="10765" width="12" style="4" customWidth="1"/>
    <col min="10766" max="10766" width="29.33203125" style="4" customWidth="1"/>
    <col min="10767" max="10767" width="44.6640625" style="4" customWidth="1"/>
    <col min="10768" max="10777" width="12" style="4" customWidth="1"/>
    <col min="10778" max="11008" width="9.33203125" style="4"/>
    <col min="11009" max="11009" width="0.83203125" style="4" customWidth="1"/>
    <col min="11010" max="11010" width="53.83203125" style="4" customWidth="1"/>
    <col min="11011" max="11011" width="13.1640625" style="4" customWidth="1"/>
    <col min="11012" max="11012" width="12.33203125" style="4" customWidth="1"/>
    <col min="11013" max="11013" width="10.83203125" style="4" customWidth="1"/>
    <col min="11014" max="11014" width="18.1640625" style="4" customWidth="1"/>
    <col min="11015" max="11015" width="10" style="4" customWidth="1"/>
    <col min="11016" max="11016" width="16.1640625" style="4" customWidth="1"/>
    <col min="11017" max="11017" width="13.6640625" style="4" customWidth="1"/>
    <col min="11018" max="11018" width="2.1640625" style="4" customWidth="1"/>
    <col min="11019" max="11019" width="5.1640625" style="4" customWidth="1"/>
    <col min="11020" max="11020" width="25.6640625" style="4" customWidth="1"/>
    <col min="11021" max="11021" width="12" style="4" customWidth="1"/>
    <col min="11022" max="11022" width="29.33203125" style="4" customWidth="1"/>
    <col min="11023" max="11023" width="44.6640625" style="4" customWidth="1"/>
    <col min="11024" max="11033" width="12" style="4" customWidth="1"/>
    <col min="11034" max="11264" width="9.33203125" style="4"/>
    <col min="11265" max="11265" width="0.83203125" style="4" customWidth="1"/>
    <col min="11266" max="11266" width="53.83203125" style="4" customWidth="1"/>
    <col min="11267" max="11267" width="13.1640625" style="4" customWidth="1"/>
    <col min="11268" max="11268" width="12.33203125" style="4" customWidth="1"/>
    <col min="11269" max="11269" width="10.83203125" style="4" customWidth="1"/>
    <col min="11270" max="11270" width="18.1640625" style="4" customWidth="1"/>
    <col min="11271" max="11271" width="10" style="4" customWidth="1"/>
    <col min="11272" max="11272" width="16.1640625" style="4" customWidth="1"/>
    <col min="11273" max="11273" width="13.6640625" style="4" customWidth="1"/>
    <col min="11274" max="11274" width="2.1640625" style="4" customWidth="1"/>
    <col min="11275" max="11275" width="5.1640625" style="4" customWidth="1"/>
    <col min="11276" max="11276" width="25.6640625" style="4" customWidth="1"/>
    <col min="11277" max="11277" width="12" style="4" customWidth="1"/>
    <col min="11278" max="11278" width="29.33203125" style="4" customWidth="1"/>
    <col min="11279" max="11279" width="44.6640625" style="4" customWidth="1"/>
    <col min="11280" max="11289" width="12" style="4" customWidth="1"/>
    <col min="11290" max="11520" width="9.33203125" style="4"/>
    <col min="11521" max="11521" width="0.83203125" style="4" customWidth="1"/>
    <col min="11522" max="11522" width="53.83203125" style="4" customWidth="1"/>
    <col min="11523" max="11523" width="13.1640625" style="4" customWidth="1"/>
    <col min="11524" max="11524" width="12.33203125" style="4" customWidth="1"/>
    <col min="11525" max="11525" width="10.83203125" style="4" customWidth="1"/>
    <col min="11526" max="11526" width="18.1640625" style="4" customWidth="1"/>
    <col min="11527" max="11527" width="10" style="4" customWidth="1"/>
    <col min="11528" max="11528" width="16.1640625" style="4" customWidth="1"/>
    <col min="11529" max="11529" width="13.6640625" style="4" customWidth="1"/>
    <col min="11530" max="11530" width="2.1640625" style="4" customWidth="1"/>
    <col min="11531" max="11531" width="5.1640625" style="4" customWidth="1"/>
    <col min="11532" max="11532" width="25.6640625" style="4" customWidth="1"/>
    <col min="11533" max="11533" width="12" style="4" customWidth="1"/>
    <col min="11534" max="11534" width="29.33203125" style="4" customWidth="1"/>
    <col min="11535" max="11535" width="44.6640625" style="4" customWidth="1"/>
    <col min="11536" max="11545" width="12" style="4" customWidth="1"/>
    <col min="11546" max="11776" width="9.33203125" style="4"/>
    <col min="11777" max="11777" width="0.83203125" style="4" customWidth="1"/>
    <col min="11778" max="11778" width="53.83203125" style="4" customWidth="1"/>
    <col min="11779" max="11779" width="13.1640625" style="4" customWidth="1"/>
    <col min="11780" max="11780" width="12.33203125" style="4" customWidth="1"/>
    <col min="11781" max="11781" width="10.83203125" style="4" customWidth="1"/>
    <col min="11782" max="11782" width="18.1640625" style="4" customWidth="1"/>
    <col min="11783" max="11783" width="10" style="4" customWidth="1"/>
    <col min="11784" max="11784" width="16.1640625" style="4" customWidth="1"/>
    <col min="11785" max="11785" width="13.6640625" style="4" customWidth="1"/>
    <col min="11786" max="11786" width="2.1640625" style="4" customWidth="1"/>
    <col min="11787" max="11787" width="5.1640625" style="4" customWidth="1"/>
    <col min="11788" max="11788" width="25.6640625" style="4" customWidth="1"/>
    <col min="11789" max="11789" width="12" style="4" customWidth="1"/>
    <col min="11790" max="11790" width="29.33203125" style="4" customWidth="1"/>
    <col min="11791" max="11791" width="44.6640625" style="4" customWidth="1"/>
    <col min="11792" max="11801" width="12" style="4" customWidth="1"/>
    <col min="11802" max="12032" width="9.33203125" style="4"/>
    <col min="12033" max="12033" width="0.83203125" style="4" customWidth="1"/>
    <col min="12034" max="12034" width="53.83203125" style="4" customWidth="1"/>
    <col min="12035" max="12035" width="13.1640625" style="4" customWidth="1"/>
    <col min="12036" max="12036" width="12.33203125" style="4" customWidth="1"/>
    <col min="12037" max="12037" width="10.83203125" style="4" customWidth="1"/>
    <col min="12038" max="12038" width="18.1640625" style="4" customWidth="1"/>
    <col min="12039" max="12039" width="10" style="4" customWidth="1"/>
    <col min="12040" max="12040" width="16.1640625" style="4" customWidth="1"/>
    <col min="12041" max="12041" width="13.6640625" style="4" customWidth="1"/>
    <col min="12042" max="12042" width="2.1640625" style="4" customWidth="1"/>
    <col min="12043" max="12043" width="5.1640625" style="4" customWidth="1"/>
    <col min="12044" max="12044" width="25.6640625" style="4" customWidth="1"/>
    <col min="12045" max="12045" width="12" style="4" customWidth="1"/>
    <col min="12046" max="12046" width="29.33203125" style="4" customWidth="1"/>
    <col min="12047" max="12047" width="44.6640625" style="4" customWidth="1"/>
    <col min="12048" max="12057" width="12" style="4" customWidth="1"/>
    <col min="12058" max="12288" width="9.33203125" style="4"/>
    <col min="12289" max="12289" width="0.83203125" style="4" customWidth="1"/>
    <col min="12290" max="12290" width="53.83203125" style="4" customWidth="1"/>
    <col min="12291" max="12291" width="13.1640625" style="4" customWidth="1"/>
    <col min="12292" max="12292" width="12.33203125" style="4" customWidth="1"/>
    <col min="12293" max="12293" width="10.83203125" style="4" customWidth="1"/>
    <col min="12294" max="12294" width="18.1640625" style="4" customWidth="1"/>
    <col min="12295" max="12295" width="10" style="4" customWidth="1"/>
    <col min="12296" max="12296" width="16.1640625" style="4" customWidth="1"/>
    <col min="12297" max="12297" width="13.6640625" style="4" customWidth="1"/>
    <col min="12298" max="12298" width="2.1640625" style="4" customWidth="1"/>
    <col min="12299" max="12299" width="5.1640625" style="4" customWidth="1"/>
    <col min="12300" max="12300" width="25.6640625" style="4" customWidth="1"/>
    <col min="12301" max="12301" width="12" style="4" customWidth="1"/>
    <col min="12302" max="12302" width="29.33203125" style="4" customWidth="1"/>
    <col min="12303" max="12303" width="44.6640625" style="4" customWidth="1"/>
    <col min="12304" max="12313" width="12" style="4" customWidth="1"/>
    <col min="12314" max="12544" width="9.33203125" style="4"/>
    <col min="12545" max="12545" width="0.83203125" style="4" customWidth="1"/>
    <col min="12546" max="12546" width="53.83203125" style="4" customWidth="1"/>
    <col min="12547" max="12547" width="13.1640625" style="4" customWidth="1"/>
    <col min="12548" max="12548" width="12.33203125" style="4" customWidth="1"/>
    <col min="12549" max="12549" width="10.83203125" style="4" customWidth="1"/>
    <col min="12550" max="12550" width="18.1640625" style="4" customWidth="1"/>
    <col min="12551" max="12551" width="10" style="4" customWidth="1"/>
    <col min="12552" max="12552" width="16.1640625" style="4" customWidth="1"/>
    <col min="12553" max="12553" width="13.6640625" style="4" customWidth="1"/>
    <col min="12554" max="12554" width="2.1640625" style="4" customWidth="1"/>
    <col min="12555" max="12555" width="5.1640625" style="4" customWidth="1"/>
    <col min="12556" max="12556" width="25.6640625" style="4" customWidth="1"/>
    <col min="12557" max="12557" width="12" style="4" customWidth="1"/>
    <col min="12558" max="12558" width="29.33203125" style="4" customWidth="1"/>
    <col min="12559" max="12559" width="44.6640625" style="4" customWidth="1"/>
    <col min="12560" max="12569" width="12" style="4" customWidth="1"/>
    <col min="12570" max="12800" width="9.33203125" style="4"/>
    <col min="12801" max="12801" width="0.83203125" style="4" customWidth="1"/>
    <col min="12802" max="12802" width="53.83203125" style="4" customWidth="1"/>
    <col min="12803" max="12803" width="13.1640625" style="4" customWidth="1"/>
    <col min="12804" max="12804" width="12.33203125" style="4" customWidth="1"/>
    <col min="12805" max="12805" width="10.83203125" style="4" customWidth="1"/>
    <col min="12806" max="12806" width="18.1640625" style="4" customWidth="1"/>
    <col min="12807" max="12807" width="10" style="4" customWidth="1"/>
    <col min="12808" max="12808" width="16.1640625" style="4" customWidth="1"/>
    <col min="12809" max="12809" width="13.6640625" style="4" customWidth="1"/>
    <col min="12810" max="12810" width="2.1640625" style="4" customWidth="1"/>
    <col min="12811" max="12811" width="5.1640625" style="4" customWidth="1"/>
    <col min="12812" max="12812" width="25.6640625" style="4" customWidth="1"/>
    <col min="12813" max="12813" width="12" style="4" customWidth="1"/>
    <col min="12814" max="12814" width="29.33203125" style="4" customWidth="1"/>
    <col min="12815" max="12815" width="44.6640625" style="4" customWidth="1"/>
    <col min="12816" max="12825" width="12" style="4" customWidth="1"/>
    <col min="12826" max="13056" width="9.33203125" style="4"/>
    <col min="13057" max="13057" width="0.83203125" style="4" customWidth="1"/>
    <col min="13058" max="13058" width="53.83203125" style="4" customWidth="1"/>
    <col min="13059" max="13059" width="13.1640625" style="4" customWidth="1"/>
    <col min="13060" max="13060" width="12.33203125" style="4" customWidth="1"/>
    <col min="13061" max="13061" width="10.83203125" style="4" customWidth="1"/>
    <col min="13062" max="13062" width="18.1640625" style="4" customWidth="1"/>
    <col min="13063" max="13063" width="10" style="4" customWidth="1"/>
    <col min="13064" max="13064" width="16.1640625" style="4" customWidth="1"/>
    <col min="13065" max="13065" width="13.6640625" style="4" customWidth="1"/>
    <col min="13066" max="13066" width="2.1640625" style="4" customWidth="1"/>
    <col min="13067" max="13067" width="5.1640625" style="4" customWidth="1"/>
    <col min="13068" max="13068" width="25.6640625" style="4" customWidth="1"/>
    <col min="13069" max="13069" width="12" style="4" customWidth="1"/>
    <col min="13070" max="13070" width="29.33203125" style="4" customWidth="1"/>
    <col min="13071" max="13071" width="44.6640625" style="4" customWidth="1"/>
    <col min="13072" max="13081" width="12" style="4" customWidth="1"/>
    <col min="13082" max="13312" width="9.33203125" style="4"/>
    <col min="13313" max="13313" width="0.83203125" style="4" customWidth="1"/>
    <col min="13314" max="13314" width="53.83203125" style="4" customWidth="1"/>
    <col min="13315" max="13315" width="13.1640625" style="4" customWidth="1"/>
    <col min="13316" max="13316" width="12.33203125" style="4" customWidth="1"/>
    <col min="13317" max="13317" width="10.83203125" style="4" customWidth="1"/>
    <col min="13318" max="13318" width="18.1640625" style="4" customWidth="1"/>
    <col min="13319" max="13319" width="10" style="4" customWidth="1"/>
    <col min="13320" max="13320" width="16.1640625" style="4" customWidth="1"/>
    <col min="13321" max="13321" width="13.6640625" style="4" customWidth="1"/>
    <col min="13322" max="13322" width="2.1640625" style="4" customWidth="1"/>
    <col min="13323" max="13323" width="5.1640625" style="4" customWidth="1"/>
    <col min="13324" max="13324" width="25.6640625" style="4" customWidth="1"/>
    <col min="13325" max="13325" width="12" style="4" customWidth="1"/>
    <col min="13326" max="13326" width="29.33203125" style="4" customWidth="1"/>
    <col min="13327" max="13327" width="44.6640625" style="4" customWidth="1"/>
    <col min="13328" max="13337" width="12" style="4" customWidth="1"/>
    <col min="13338" max="13568" width="9.33203125" style="4"/>
    <col min="13569" max="13569" width="0.83203125" style="4" customWidth="1"/>
    <col min="13570" max="13570" width="53.83203125" style="4" customWidth="1"/>
    <col min="13571" max="13571" width="13.1640625" style="4" customWidth="1"/>
    <col min="13572" max="13572" width="12.33203125" style="4" customWidth="1"/>
    <col min="13573" max="13573" width="10.83203125" style="4" customWidth="1"/>
    <col min="13574" max="13574" width="18.1640625" style="4" customWidth="1"/>
    <col min="13575" max="13575" width="10" style="4" customWidth="1"/>
    <col min="13576" max="13576" width="16.1640625" style="4" customWidth="1"/>
    <col min="13577" max="13577" width="13.6640625" style="4" customWidth="1"/>
    <col min="13578" max="13578" width="2.1640625" style="4" customWidth="1"/>
    <col min="13579" max="13579" width="5.1640625" style="4" customWidth="1"/>
    <col min="13580" max="13580" width="25.6640625" style="4" customWidth="1"/>
    <col min="13581" max="13581" width="12" style="4" customWidth="1"/>
    <col min="13582" max="13582" width="29.33203125" style="4" customWidth="1"/>
    <col min="13583" max="13583" width="44.6640625" style="4" customWidth="1"/>
    <col min="13584" max="13593" width="12" style="4" customWidth="1"/>
    <col min="13594" max="13824" width="9.33203125" style="4"/>
    <col min="13825" max="13825" width="0.83203125" style="4" customWidth="1"/>
    <col min="13826" max="13826" width="53.83203125" style="4" customWidth="1"/>
    <col min="13827" max="13827" width="13.1640625" style="4" customWidth="1"/>
    <col min="13828" max="13828" width="12.33203125" style="4" customWidth="1"/>
    <col min="13829" max="13829" width="10.83203125" style="4" customWidth="1"/>
    <col min="13830" max="13830" width="18.1640625" style="4" customWidth="1"/>
    <col min="13831" max="13831" width="10" style="4" customWidth="1"/>
    <col min="13832" max="13832" width="16.1640625" style="4" customWidth="1"/>
    <col min="13833" max="13833" width="13.6640625" style="4" customWidth="1"/>
    <col min="13834" max="13834" width="2.1640625" style="4" customWidth="1"/>
    <col min="13835" max="13835" width="5.1640625" style="4" customWidth="1"/>
    <col min="13836" max="13836" width="25.6640625" style="4" customWidth="1"/>
    <col min="13837" max="13837" width="12" style="4" customWidth="1"/>
    <col min="13838" max="13838" width="29.33203125" style="4" customWidth="1"/>
    <col min="13839" max="13839" width="44.6640625" style="4" customWidth="1"/>
    <col min="13840" max="13849" width="12" style="4" customWidth="1"/>
    <col min="13850" max="14080" width="9.33203125" style="4"/>
    <col min="14081" max="14081" width="0.83203125" style="4" customWidth="1"/>
    <col min="14082" max="14082" width="53.83203125" style="4" customWidth="1"/>
    <col min="14083" max="14083" width="13.1640625" style="4" customWidth="1"/>
    <col min="14084" max="14084" width="12.33203125" style="4" customWidth="1"/>
    <col min="14085" max="14085" width="10.83203125" style="4" customWidth="1"/>
    <col min="14086" max="14086" width="18.1640625" style="4" customWidth="1"/>
    <col min="14087" max="14087" width="10" style="4" customWidth="1"/>
    <col min="14088" max="14088" width="16.1640625" style="4" customWidth="1"/>
    <col min="14089" max="14089" width="13.6640625" style="4" customWidth="1"/>
    <col min="14090" max="14090" width="2.1640625" style="4" customWidth="1"/>
    <col min="14091" max="14091" width="5.1640625" style="4" customWidth="1"/>
    <col min="14092" max="14092" width="25.6640625" style="4" customWidth="1"/>
    <col min="14093" max="14093" width="12" style="4" customWidth="1"/>
    <col min="14094" max="14094" width="29.33203125" style="4" customWidth="1"/>
    <col min="14095" max="14095" width="44.6640625" style="4" customWidth="1"/>
    <col min="14096" max="14105" width="12" style="4" customWidth="1"/>
    <col min="14106" max="14336" width="9.33203125" style="4"/>
    <col min="14337" max="14337" width="0.83203125" style="4" customWidth="1"/>
    <col min="14338" max="14338" width="53.83203125" style="4" customWidth="1"/>
    <col min="14339" max="14339" width="13.1640625" style="4" customWidth="1"/>
    <col min="14340" max="14340" width="12.33203125" style="4" customWidth="1"/>
    <col min="14341" max="14341" width="10.83203125" style="4" customWidth="1"/>
    <col min="14342" max="14342" width="18.1640625" style="4" customWidth="1"/>
    <col min="14343" max="14343" width="10" style="4" customWidth="1"/>
    <col min="14344" max="14344" width="16.1640625" style="4" customWidth="1"/>
    <col min="14345" max="14345" width="13.6640625" style="4" customWidth="1"/>
    <col min="14346" max="14346" width="2.1640625" style="4" customWidth="1"/>
    <col min="14347" max="14347" width="5.1640625" style="4" customWidth="1"/>
    <col min="14348" max="14348" width="25.6640625" style="4" customWidth="1"/>
    <col min="14349" max="14349" width="12" style="4" customWidth="1"/>
    <col min="14350" max="14350" width="29.33203125" style="4" customWidth="1"/>
    <col min="14351" max="14351" width="44.6640625" style="4" customWidth="1"/>
    <col min="14352" max="14361" width="12" style="4" customWidth="1"/>
    <col min="14362" max="14592" width="9.33203125" style="4"/>
    <col min="14593" max="14593" width="0.83203125" style="4" customWidth="1"/>
    <col min="14594" max="14594" width="53.83203125" style="4" customWidth="1"/>
    <col min="14595" max="14595" width="13.1640625" style="4" customWidth="1"/>
    <col min="14596" max="14596" width="12.33203125" style="4" customWidth="1"/>
    <col min="14597" max="14597" width="10.83203125" style="4" customWidth="1"/>
    <col min="14598" max="14598" width="18.1640625" style="4" customWidth="1"/>
    <col min="14599" max="14599" width="10" style="4" customWidth="1"/>
    <col min="14600" max="14600" width="16.1640625" style="4" customWidth="1"/>
    <col min="14601" max="14601" width="13.6640625" style="4" customWidth="1"/>
    <col min="14602" max="14602" width="2.1640625" style="4" customWidth="1"/>
    <col min="14603" max="14603" width="5.1640625" style="4" customWidth="1"/>
    <col min="14604" max="14604" width="25.6640625" style="4" customWidth="1"/>
    <col min="14605" max="14605" width="12" style="4" customWidth="1"/>
    <col min="14606" max="14606" width="29.33203125" style="4" customWidth="1"/>
    <col min="14607" max="14607" width="44.6640625" style="4" customWidth="1"/>
    <col min="14608" max="14617" width="12" style="4" customWidth="1"/>
    <col min="14618" max="14848" width="9.33203125" style="4"/>
    <col min="14849" max="14849" width="0.83203125" style="4" customWidth="1"/>
    <col min="14850" max="14850" width="53.83203125" style="4" customWidth="1"/>
    <col min="14851" max="14851" width="13.1640625" style="4" customWidth="1"/>
    <col min="14852" max="14852" width="12.33203125" style="4" customWidth="1"/>
    <col min="14853" max="14853" width="10.83203125" style="4" customWidth="1"/>
    <col min="14854" max="14854" width="18.1640625" style="4" customWidth="1"/>
    <col min="14855" max="14855" width="10" style="4" customWidth="1"/>
    <col min="14856" max="14856" width="16.1640625" style="4" customWidth="1"/>
    <col min="14857" max="14857" width="13.6640625" style="4" customWidth="1"/>
    <col min="14858" max="14858" width="2.1640625" style="4" customWidth="1"/>
    <col min="14859" max="14859" width="5.1640625" style="4" customWidth="1"/>
    <col min="14860" max="14860" width="25.6640625" style="4" customWidth="1"/>
    <col min="14861" max="14861" width="12" style="4" customWidth="1"/>
    <col min="14862" max="14862" width="29.33203125" style="4" customWidth="1"/>
    <col min="14863" max="14863" width="44.6640625" style="4" customWidth="1"/>
    <col min="14864" max="14873" width="12" style="4" customWidth="1"/>
    <col min="14874" max="15104" width="9.33203125" style="4"/>
    <col min="15105" max="15105" width="0.83203125" style="4" customWidth="1"/>
    <col min="15106" max="15106" width="53.83203125" style="4" customWidth="1"/>
    <col min="15107" max="15107" width="13.1640625" style="4" customWidth="1"/>
    <col min="15108" max="15108" width="12.33203125" style="4" customWidth="1"/>
    <col min="15109" max="15109" width="10.83203125" style="4" customWidth="1"/>
    <col min="15110" max="15110" width="18.1640625" style="4" customWidth="1"/>
    <col min="15111" max="15111" width="10" style="4" customWidth="1"/>
    <col min="15112" max="15112" width="16.1640625" style="4" customWidth="1"/>
    <col min="15113" max="15113" width="13.6640625" style="4" customWidth="1"/>
    <col min="15114" max="15114" width="2.1640625" style="4" customWidth="1"/>
    <col min="15115" max="15115" width="5.1640625" style="4" customWidth="1"/>
    <col min="15116" max="15116" width="25.6640625" style="4" customWidth="1"/>
    <col min="15117" max="15117" width="12" style="4" customWidth="1"/>
    <col min="15118" max="15118" width="29.33203125" style="4" customWidth="1"/>
    <col min="15119" max="15119" width="44.6640625" style="4" customWidth="1"/>
    <col min="15120" max="15129" width="12" style="4" customWidth="1"/>
    <col min="15130" max="15360" width="9.33203125" style="4"/>
    <col min="15361" max="15361" width="0.83203125" style="4" customWidth="1"/>
    <col min="15362" max="15362" width="53.83203125" style="4" customWidth="1"/>
    <col min="15363" max="15363" width="13.1640625" style="4" customWidth="1"/>
    <col min="15364" max="15364" width="12.33203125" style="4" customWidth="1"/>
    <col min="15365" max="15365" width="10.83203125" style="4" customWidth="1"/>
    <col min="15366" max="15366" width="18.1640625" style="4" customWidth="1"/>
    <col min="15367" max="15367" width="10" style="4" customWidth="1"/>
    <col min="15368" max="15368" width="16.1640625" style="4" customWidth="1"/>
    <col min="15369" max="15369" width="13.6640625" style="4" customWidth="1"/>
    <col min="15370" max="15370" width="2.1640625" style="4" customWidth="1"/>
    <col min="15371" max="15371" width="5.1640625" style="4" customWidth="1"/>
    <col min="15372" max="15372" width="25.6640625" style="4" customWidth="1"/>
    <col min="15373" max="15373" width="12" style="4" customWidth="1"/>
    <col min="15374" max="15374" width="29.33203125" style="4" customWidth="1"/>
    <col min="15375" max="15375" width="44.6640625" style="4" customWidth="1"/>
    <col min="15376" max="15385" width="12" style="4" customWidth="1"/>
    <col min="15386" max="15616" width="9.33203125" style="4"/>
    <col min="15617" max="15617" width="0.83203125" style="4" customWidth="1"/>
    <col min="15618" max="15618" width="53.83203125" style="4" customWidth="1"/>
    <col min="15619" max="15619" width="13.1640625" style="4" customWidth="1"/>
    <col min="15620" max="15620" width="12.33203125" style="4" customWidth="1"/>
    <col min="15621" max="15621" width="10.83203125" style="4" customWidth="1"/>
    <col min="15622" max="15622" width="18.1640625" style="4" customWidth="1"/>
    <col min="15623" max="15623" width="10" style="4" customWidth="1"/>
    <col min="15624" max="15624" width="16.1640625" style="4" customWidth="1"/>
    <col min="15625" max="15625" width="13.6640625" style="4" customWidth="1"/>
    <col min="15626" max="15626" width="2.1640625" style="4" customWidth="1"/>
    <col min="15627" max="15627" width="5.1640625" style="4" customWidth="1"/>
    <col min="15628" max="15628" width="25.6640625" style="4" customWidth="1"/>
    <col min="15629" max="15629" width="12" style="4" customWidth="1"/>
    <col min="15630" max="15630" width="29.33203125" style="4" customWidth="1"/>
    <col min="15631" max="15631" width="44.6640625" style="4" customWidth="1"/>
    <col min="15632" max="15641" width="12" style="4" customWidth="1"/>
    <col min="15642" max="15872" width="9.33203125" style="4"/>
    <col min="15873" max="15873" width="0.83203125" style="4" customWidth="1"/>
    <col min="15874" max="15874" width="53.83203125" style="4" customWidth="1"/>
    <col min="15875" max="15875" width="13.1640625" style="4" customWidth="1"/>
    <col min="15876" max="15876" width="12.33203125" style="4" customWidth="1"/>
    <col min="15877" max="15877" width="10.83203125" style="4" customWidth="1"/>
    <col min="15878" max="15878" width="18.1640625" style="4" customWidth="1"/>
    <col min="15879" max="15879" width="10" style="4" customWidth="1"/>
    <col min="15880" max="15880" width="16.1640625" style="4" customWidth="1"/>
    <col min="15881" max="15881" width="13.6640625" style="4" customWidth="1"/>
    <col min="15882" max="15882" width="2.1640625" style="4" customWidth="1"/>
    <col min="15883" max="15883" width="5.1640625" style="4" customWidth="1"/>
    <col min="15884" max="15884" width="25.6640625" style="4" customWidth="1"/>
    <col min="15885" max="15885" width="12" style="4" customWidth="1"/>
    <col min="15886" max="15886" width="29.33203125" style="4" customWidth="1"/>
    <col min="15887" max="15887" width="44.6640625" style="4" customWidth="1"/>
    <col min="15888" max="15897" width="12" style="4" customWidth="1"/>
    <col min="15898" max="16128" width="9.33203125" style="4"/>
    <col min="16129" max="16129" width="0.83203125" style="4" customWidth="1"/>
    <col min="16130" max="16130" width="53.83203125" style="4" customWidth="1"/>
    <col min="16131" max="16131" width="13.1640625" style="4" customWidth="1"/>
    <col min="16132" max="16132" width="12.33203125" style="4" customWidth="1"/>
    <col min="16133" max="16133" width="10.83203125" style="4" customWidth="1"/>
    <col min="16134" max="16134" width="18.1640625" style="4" customWidth="1"/>
    <col min="16135" max="16135" width="10" style="4" customWidth="1"/>
    <col min="16136" max="16136" width="16.1640625" style="4" customWidth="1"/>
    <col min="16137" max="16137" width="13.6640625" style="4" customWidth="1"/>
    <col min="16138" max="16138" width="2.1640625" style="4" customWidth="1"/>
    <col min="16139" max="16139" width="5.1640625" style="4" customWidth="1"/>
    <col min="16140" max="16140" width="25.6640625" style="4" customWidth="1"/>
    <col min="16141" max="16141" width="12" style="4" customWidth="1"/>
    <col min="16142" max="16142" width="29.33203125" style="4" customWidth="1"/>
    <col min="16143" max="16143" width="44.6640625" style="4" customWidth="1"/>
    <col min="16144" max="16153" width="12" style="4" customWidth="1"/>
    <col min="16154" max="16384" width="9.33203125" style="4"/>
  </cols>
  <sheetData>
    <row r="1" spans="2:19" ht="15" customHeight="1" x14ac:dyDescent="0.2">
      <c r="C1" s="2">
        <f>C6+C39+C66+C93</f>
        <v>1</v>
      </c>
    </row>
    <row r="2" spans="2:19" ht="23.25" customHeight="1" x14ac:dyDescent="0.3">
      <c r="B2" s="94" t="s">
        <v>0</v>
      </c>
      <c r="C2" s="103" t="s">
        <v>1</v>
      </c>
      <c r="D2" s="96" t="s">
        <v>2</v>
      </c>
      <c r="E2" s="97"/>
      <c r="F2" s="97"/>
      <c r="G2" s="97"/>
      <c r="H2" s="98"/>
      <c r="K2" s="88" t="s">
        <v>113</v>
      </c>
      <c r="L2" s="88"/>
      <c r="M2" s="88"/>
      <c r="N2" s="88"/>
      <c r="O2" s="88"/>
    </row>
    <row r="3" spans="2:19" ht="32.25" customHeight="1" x14ac:dyDescent="0.2">
      <c r="B3" s="20">
        <f>G122</f>
        <v>0</v>
      </c>
      <c r="C3" s="104"/>
      <c r="D3" s="96" t="s">
        <v>3</v>
      </c>
      <c r="E3" s="98"/>
      <c r="F3" s="96" t="s">
        <v>4</v>
      </c>
      <c r="G3" s="98"/>
      <c r="H3" s="99" t="s">
        <v>5</v>
      </c>
      <c r="K3" s="89" t="s">
        <v>111</v>
      </c>
      <c r="L3" s="90"/>
      <c r="M3" s="90"/>
      <c r="N3" s="90"/>
      <c r="O3" s="90"/>
      <c r="P3" s="31"/>
      <c r="Q3" s="31"/>
      <c r="R3" s="31"/>
      <c r="S3" s="31"/>
    </row>
    <row r="4" spans="2:19" ht="52.5" customHeight="1" x14ac:dyDescent="0.2">
      <c r="B4" s="95" t="s">
        <v>6</v>
      </c>
      <c r="C4" s="105" t="s">
        <v>7</v>
      </c>
      <c r="D4" s="101" t="s">
        <v>8</v>
      </c>
      <c r="E4" s="101" t="s">
        <v>110</v>
      </c>
      <c r="F4" s="101" t="s">
        <v>9</v>
      </c>
      <c r="G4" s="100" t="s">
        <v>10</v>
      </c>
      <c r="H4" s="102"/>
      <c r="K4" s="90"/>
      <c r="L4" s="90"/>
      <c r="M4" s="90"/>
      <c r="N4" s="90"/>
      <c r="O4" s="90"/>
      <c r="P4" s="31"/>
      <c r="Q4" s="31"/>
      <c r="R4" s="31"/>
      <c r="S4" s="31"/>
    </row>
    <row r="5" spans="2:19" ht="6.75" customHeight="1" thickBot="1" x14ac:dyDescent="0.25"/>
    <row r="6" spans="2:19" ht="21.75" customHeight="1" x14ac:dyDescent="0.3">
      <c r="B6" s="5" t="s">
        <v>117</v>
      </c>
      <c r="C6" s="40">
        <f>SUM(C7:C36)</f>
        <v>0.28999999999999998</v>
      </c>
      <c r="D6" s="41">
        <f>SUM(D7:D36)</f>
        <v>16</v>
      </c>
      <c r="E6" s="41">
        <f>SUM(E7:E36)</f>
        <v>13</v>
      </c>
      <c r="F6" s="42">
        <f>SUM(F7:F36)</f>
        <v>0.96000000000000008</v>
      </c>
      <c r="G6" s="42">
        <f>SUM(G7:G36)</f>
        <v>0.85</v>
      </c>
      <c r="H6" s="39">
        <f t="shared" ref="H6" si="0">G6/F6</f>
        <v>0.88541666666666652</v>
      </c>
      <c r="K6" s="91" t="s">
        <v>114</v>
      </c>
      <c r="L6" s="92"/>
      <c r="M6" s="92"/>
      <c r="N6" s="92"/>
      <c r="O6" s="93"/>
      <c r="P6" s="6"/>
    </row>
    <row r="7" spans="2:19" collapsed="1" x14ac:dyDescent="0.2">
      <c r="B7" s="57" t="s">
        <v>112</v>
      </c>
      <c r="C7" s="43">
        <v>7.0000000000000007E-2</v>
      </c>
      <c r="D7" s="44">
        <v>2</v>
      </c>
      <c r="E7" s="45">
        <v>2</v>
      </c>
      <c r="F7" s="46">
        <f>D7*C7</f>
        <v>0.14000000000000001</v>
      </c>
      <c r="G7" s="47">
        <f>C7*E7</f>
        <v>0.14000000000000001</v>
      </c>
      <c r="H7" s="48">
        <f>G7/F7</f>
        <v>1</v>
      </c>
      <c r="K7" s="79" t="s">
        <v>109</v>
      </c>
      <c r="L7" s="80"/>
      <c r="M7" s="80"/>
      <c r="N7" s="80"/>
      <c r="O7" s="81"/>
    </row>
    <row r="8" spans="2:19" hidden="1" outlineLevel="1" x14ac:dyDescent="0.2">
      <c r="B8" s="16"/>
      <c r="C8" s="17"/>
      <c r="D8" s="17"/>
      <c r="E8" s="17"/>
      <c r="F8" s="17"/>
      <c r="G8" s="17"/>
      <c r="H8" s="17"/>
      <c r="K8" s="82">
        <v>1</v>
      </c>
      <c r="L8" s="69" t="s">
        <v>11</v>
      </c>
      <c r="M8" s="69"/>
      <c r="N8" s="69"/>
      <c r="O8" s="70"/>
      <c r="Q8" s="22">
        <f>F13</f>
        <v>0.36</v>
      </c>
      <c r="R8" s="4">
        <v>0.14000000000000001</v>
      </c>
      <c r="S8" s="21">
        <f>R8/Q8</f>
        <v>0.38888888888888895</v>
      </c>
    </row>
    <row r="9" spans="2:19" hidden="1" outlineLevel="1" x14ac:dyDescent="0.2">
      <c r="B9" s="16"/>
      <c r="C9" s="17"/>
      <c r="D9" s="17"/>
      <c r="E9" s="17"/>
      <c r="F9" s="17"/>
      <c r="G9" s="17"/>
      <c r="H9" s="17"/>
      <c r="K9" s="82">
        <v>2</v>
      </c>
      <c r="L9" s="69" t="s">
        <v>12</v>
      </c>
      <c r="M9" s="69"/>
      <c r="N9" s="69"/>
      <c r="O9" s="70"/>
      <c r="Q9" s="22"/>
      <c r="S9" s="21"/>
    </row>
    <row r="10" spans="2:19" hidden="1" outlineLevel="1" x14ac:dyDescent="0.2">
      <c r="B10" s="16"/>
      <c r="C10" s="17"/>
      <c r="D10" s="17"/>
      <c r="E10" s="17"/>
      <c r="F10" s="17"/>
      <c r="G10" s="17"/>
      <c r="H10" s="17"/>
      <c r="K10" s="82">
        <v>3</v>
      </c>
      <c r="L10" s="69" t="s">
        <v>13</v>
      </c>
      <c r="M10" s="69"/>
      <c r="N10" s="69"/>
      <c r="O10" s="70"/>
      <c r="Q10" s="22"/>
      <c r="S10" s="21"/>
    </row>
    <row r="11" spans="2:19" hidden="1" outlineLevel="1" x14ac:dyDescent="0.2">
      <c r="B11" s="16"/>
      <c r="C11" s="17"/>
      <c r="D11" s="17"/>
      <c r="E11" s="17"/>
      <c r="F11" s="17"/>
      <c r="G11" s="17"/>
      <c r="H11" s="17"/>
      <c r="K11" s="82">
        <v>4</v>
      </c>
      <c r="L11" s="69" t="s">
        <v>14</v>
      </c>
      <c r="M11" s="69"/>
      <c r="N11" s="69"/>
      <c r="O11" s="70"/>
      <c r="Q11" s="22"/>
      <c r="S11" s="21"/>
    </row>
    <row r="12" spans="2:19" hidden="1" outlineLevel="1" x14ac:dyDescent="0.2">
      <c r="B12" s="58"/>
      <c r="C12" s="52"/>
      <c r="D12" s="52"/>
      <c r="E12" s="52"/>
      <c r="F12" s="52"/>
      <c r="G12" s="52"/>
      <c r="H12" s="17"/>
      <c r="K12" s="83">
        <v>5</v>
      </c>
      <c r="L12" s="71" t="s">
        <v>15</v>
      </c>
      <c r="M12" s="71"/>
      <c r="N12" s="71"/>
      <c r="O12" s="72"/>
      <c r="Q12" s="22"/>
      <c r="S12" s="21"/>
    </row>
    <row r="13" spans="2:19" ht="18.75" customHeight="1" collapsed="1" x14ac:dyDescent="0.2">
      <c r="B13" s="57" t="s">
        <v>16</v>
      </c>
      <c r="C13" s="43">
        <v>0.09</v>
      </c>
      <c r="D13" s="44">
        <v>4</v>
      </c>
      <c r="E13" s="45">
        <v>5</v>
      </c>
      <c r="F13" s="46">
        <f>D13*C13</f>
        <v>0.36</v>
      </c>
      <c r="G13" s="47">
        <f>C13*E13</f>
        <v>0.44999999999999996</v>
      </c>
      <c r="H13" s="48">
        <f t="shared" ref="H13:H31" si="1">G13/F13</f>
        <v>1.25</v>
      </c>
      <c r="K13" s="79" t="s">
        <v>17</v>
      </c>
      <c r="L13" s="80"/>
      <c r="M13" s="80"/>
      <c r="N13" s="80"/>
      <c r="O13" s="81"/>
      <c r="Q13" s="22"/>
      <c r="S13" s="21"/>
    </row>
    <row r="14" spans="2:19" ht="18.75" hidden="1" customHeight="1" outlineLevel="1" x14ac:dyDescent="0.2">
      <c r="B14" s="16"/>
      <c r="C14" s="17"/>
      <c r="D14" s="17"/>
      <c r="E14" s="17"/>
      <c r="F14" s="17"/>
      <c r="G14" s="17"/>
      <c r="H14" s="17"/>
      <c r="K14" s="82">
        <v>1</v>
      </c>
      <c r="L14" s="69" t="s">
        <v>18</v>
      </c>
      <c r="M14" s="69"/>
      <c r="N14" s="69"/>
      <c r="O14" s="70"/>
    </row>
    <row r="15" spans="2:19" hidden="1" outlineLevel="1" x14ac:dyDescent="0.2">
      <c r="B15" s="16"/>
      <c r="C15" s="17"/>
      <c r="D15" s="17"/>
      <c r="E15" s="17"/>
      <c r="F15" s="17"/>
      <c r="G15" s="17"/>
      <c r="H15" s="17"/>
      <c r="K15" s="82">
        <v>2</v>
      </c>
      <c r="L15" s="69" t="s">
        <v>19</v>
      </c>
      <c r="M15" s="69"/>
      <c r="N15" s="69"/>
      <c r="O15" s="70"/>
    </row>
    <row r="16" spans="2:19" ht="18.75" hidden="1" customHeight="1" outlineLevel="1" x14ac:dyDescent="0.2">
      <c r="B16" s="16"/>
      <c r="C16" s="17"/>
      <c r="D16" s="17"/>
      <c r="E16" s="17"/>
      <c r="F16" s="17"/>
      <c r="G16" s="17"/>
      <c r="H16" s="17"/>
      <c r="K16" s="82">
        <v>3</v>
      </c>
      <c r="L16" s="69" t="s">
        <v>20</v>
      </c>
      <c r="M16" s="69"/>
      <c r="N16" s="69"/>
      <c r="O16" s="70"/>
    </row>
    <row r="17" spans="2:15" ht="18.75" hidden="1" customHeight="1" outlineLevel="1" x14ac:dyDescent="0.2">
      <c r="B17" s="16"/>
      <c r="C17" s="17"/>
      <c r="D17" s="17"/>
      <c r="E17" s="17"/>
      <c r="F17" s="17"/>
      <c r="G17" s="17"/>
      <c r="H17" s="17"/>
      <c r="K17" s="82">
        <v>4</v>
      </c>
      <c r="L17" s="69" t="s">
        <v>21</v>
      </c>
      <c r="M17" s="69"/>
      <c r="N17" s="69"/>
      <c r="O17" s="70"/>
    </row>
    <row r="18" spans="2:15" ht="19.5" hidden="1" customHeight="1" outlineLevel="1" x14ac:dyDescent="0.2">
      <c r="B18" s="58"/>
      <c r="C18" s="52"/>
      <c r="D18" s="52"/>
      <c r="E18" s="52"/>
      <c r="F18" s="52"/>
      <c r="G18" s="52"/>
      <c r="H18" s="17"/>
      <c r="K18" s="83">
        <v>5</v>
      </c>
      <c r="L18" s="71" t="s">
        <v>22</v>
      </c>
      <c r="M18" s="71"/>
      <c r="N18" s="71"/>
      <c r="O18" s="72"/>
    </row>
    <row r="19" spans="2:15" ht="18.75" customHeight="1" collapsed="1" x14ac:dyDescent="0.2">
      <c r="B19" s="57" t="s">
        <v>23</v>
      </c>
      <c r="C19" s="43">
        <v>0.06</v>
      </c>
      <c r="D19" s="44">
        <v>4</v>
      </c>
      <c r="E19" s="45">
        <v>2</v>
      </c>
      <c r="F19" s="46">
        <f>D19*C19</f>
        <v>0.24</v>
      </c>
      <c r="G19" s="47">
        <f>C19*E19</f>
        <v>0.12</v>
      </c>
      <c r="H19" s="48">
        <f t="shared" si="1"/>
        <v>0.5</v>
      </c>
      <c r="K19" s="79" t="s">
        <v>24</v>
      </c>
      <c r="L19" s="80"/>
      <c r="M19" s="80"/>
      <c r="N19" s="80"/>
      <c r="O19" s="81"/>
    </row>
    <row r="20" spans="2:15" ht="18.75" hidden="1" customHeight="1" outlineLevel="1" x14ac:dyDescent="0.2">
      <c r="B20" s="16"/>
      <c r="C20" s="17"/>
      <c r="D20" s="17"/>
      <c r="E20" s="17"/>
      <c r="F20" s="17"/>
      <c r="G20" s="17"/>
      <c r="H20" s="17"/>
      <c r="K20" s="82">
        <v>1</v>
      </c>
      <c r="L20" s="69" t="s">
        <v>25</v>
      </c>
      <c r="M20" s="69"/>
      <c r="N20" s="69"/>
      <c r="O20" s="70"/>
    </row>
    <row r="21" spans="2:15" ht="18.75" hidden="1" customHeight="1" outlineLevel="1" x14ac:dyDescent="0.2">
      <c r="B21" s="16"/>
      <c r="C21" s="17"/>
      <c r="D21" s="17"/>
      <c r="E21" s="17"/>
      <c r="F21" s="17"/>
      <c r="G21" s="17"/>
      <c r="H21" s="17"/>
      <c r="K21" s="82">
        <v>2</v>
      </c>
      <c r="L21" s="69" t="s">
        <v>26</v>
      </c>
      <c r="M21" s="69"/>
      <c r="N21" s="69"/>
      <c r="O21" s="70"/>
    </row>
    <row r="22" spans="2:15" ht="18.75" hidden="1" customHeight="1" outlineLevel="1" x14ac:dyDescent="0.2">
      <c r="B22" s="16"/>
      <c r="C22" s="17"/>
      <c r="D22" s="17"/>
      <c r="E22" s="17"/>
      <c r="F22" s="17"/>
      <c r="G22" s="17"/>
      <c r="H22" s="17"/>
      <c r="K22" s="82">
        <v>3</v>
      </c>
      <c r="L22" s="69" t="s">
        <v>27</v>
      </c>
      <c r="M22" s="69"/>
      <c r="N22" s="69"/>
      <c r="O22" s="70"/>
    </row>
    <row r="23" spans="2:15" ht="18.75" hidden="1" customHeight="1" outlineLevel="1" x14ac:dyDescent="0.2">
      <c r="B23" s="16"/>
      <c r="C23" s="17"/>
      <c r="D23" s="17"/>
      <c r="E23" s="17"/>
      <c r="F23" s="17"/>
      <c r="G23" s="17"/>
      <c r="H23" s="17"/>
      <c r="K23" s="82">
        <v>4</v>
      </c>
      <c r="L23" s="69" t="s">
        <v>28</v>
      </c>
      <c r="M23" s="69"/>
      <c r="N23" s="69"/>
      <c r="O23" s="70"/>
    </row>
    <row r="24" spans="2:15" ht="19.5" hidden="1" customHeight="1" outlineLevel="1" x14ac:dyDescent="0.2">
      <c r="B24" s="58"/>
      <c r="C24" s="52"/>
      <c r="D24" s="52"/>
      <c r="E24" s="52"/>
      <c r="F24" s="52"/>
      <c r="G24" s="52"/>
      <c r="H24" s="17"/>
      <c r="K24" s="83">
        <v>5</v>
      </c>
      <c r="L24" s="71" t="s">
        <v>29</v>
      </c>
      <c r="M24" s="71"/>
      <c r="N24" s="71"/>
      <c r="O24" s="72"/>
    </row>
    <row r="25" spans="2:15" ht="18.75" customHeight="1" collapsed="1" x14ac:dyDescent="0.2">
      <c r="B25" s="57" t="s">
        <v>30</v>
      </c>
      <c r="C25" s="43">
        <v>0.03</v>
      </c>
      <c r="D25" s="44">
        <v>2</v>
      </c>
      <c r="E25" s="45">
        <v>2</v>
      </c>
      <c r="F25" s="46">
        <f>D25*C25</f>
        <v>0.06</v>
      </c>
      <c r="G25" s="47">
        <f>C25*E25</f>
        <v>0.06</v>
      </c>
      <c r="H25" s="48">
        <f t="shared" si="1"/>
        <v>1</v>
      </c>
      <c r="K25" s="79" t="s">
        <v>31</v>
      </c>
      <c r="L25" s="80"/>
      <c r="M25" s="80"/>
      <c r="N25" s="80"/>
      <c r="O25" s="81"/>
    </row>
    <row r="26" spans="2:15" ht="18.75" hidden="1" customHeight="1" outlineLevel="1" x14ac:dyDescent="0.2">
      <c r="B26" s="16"/>
      <c r="C26" s="17"/>
      <c r="D26" s="17"/>
      <c r="E26" s="17"/>
      <c r="F26" s="17"/>
      <c r="G26" s="17"/>
      <c r="H26" s="17"/>
      <c r="K26" s="82">
        <v>1</v>
      </c>
      <c r="L26" s="69" t="s">
        <v>32</v>
      </c>
      <c r="M26" s="69"/>
      <c r="N26" s="69"/>
      <c r="O26" s="70"/>
    </row>
    <row r="27" spans="2:15" ht="18.75" hidden="1" customHeight="1" outlineLevel="1" x14ac:dyDescent="0.2">
      <c r="B27" s="16"/>
      <c r="C27" s="17"/>
      <c r="D27" s="17"/>
      <c r="E27" s="17"/>
      <c r="F27" s="17"/>
      <c r="G27" s="17"/>
      <c r="H27" s="17"/>
      <c r="K27" s="82">
        <v>2</v>
      </c>
      <c r="L27" s="69" t="s">
        <v>33</v>
      </c>
      <c r="M27" s="69"/>
      <c r="N27" s="69"/>
      <c r="O27" s="70"/>
    </row>
    <row r="28" spans="2:15" ht="18.75" hidden="1" customHeight="1" outlineLevel="1" x14ac:dyDescent="0.2">
      <c r="B28" s="16"/>
      <c r="C28" s="17"/>
      <c r="D28" s="17"/>
      <c r="E28" s="17"/>
      <c r="F28" s="17"/>
      <c r="G28" s="17"/>
      <c r="H28" s="17"/>
      <c r="K28" s="82">
        <v>3</v>
      </c>
      <c r="L28" s="69" t="s">
        <v>34</v>
      </c>
      <c r="M28" s="69"/>
      <c r="N28" s="69"/>
      <c r="O28" s="70"/>
    </row>
    <row r="29" spans="2:15" ht="18.75" hidden="1" customHeight="1" outlineLevel="1" x14ac:dyDescent="0.2">
      <c r="B29" s="16"/>
      <c r="C29" s="17"/>
      <c r="D29" s="17"/>
      <c r="E29" s="17"/>
      <c r="F29" s="17"/>
      <c r="G29" s="17"/>
      <c r="H29" s="17"/>
      <c r="K29" s="82">
        <v>4</v>
      </c>
      <c r="L29" s="69" t="s">
        <v>35</v>
      </c>
      <c r="M29" s="69"/>
      <c r="N29" s="69"/>
      <c r="O29" s="70"/>
    </row>
    <row r="30" spans="2:15" ht="19.5" hidden="1" customHeight="1" outlineLevel="1" x14ac:dyDescent="0.2">
      <c r="B30" s="58"/>
      <c r="C30" s="52"/>
      <c r="D30" s="52"/>
      <c r="E30" s="52"/>
      <c r="F30" s="52"/>
      <c r="G30" s="52"/>
      <c r="H30" s="17"/>
      <c r="K30" s="83">
        <v>5</v>
      </c>
      <c r="L30" s="71" t="s">
        <v>36</v>
      </c>
      <c r="M30" s="71"/>
      <c r="N30" s="71"/>
      <c r="O30" s="72"/>
    </row>
    <row r="31" spans="2:15" ht="23.25" customHeight="1" collapsed="1" thickBot="1" x14ac:dyDescent="0.25">
      <c r="B31" s="59" t="s">
        <v>37</v>
      </c>
      <c r="C31" s="60">
        <v>0.04</v>
      </c>
      <c r="D31" s="61">
        <v>4</v>
      </c>
      <c r="E31" s="62">
        <v>2</v>
      </c>
      <c r="F31" s="63">
        <f>D31*C31</f>
        <v>0.16</v>
      </c>
      <c r="G31" s="64">
        <f>C31*E31</f>
        <v>0.08</v>
      </c>
      <c r="H31" s="65">
        <f t="shared" si="1"/>
        <v>0.5</v>
      </c>
      <c r="K31" s="84" t="s">
        <v>38</v>
      </c>
      <c r="L31" s="85"/>
      <c r="M31" s="85"/>
      <c r="N31" s="85"/>
      <c r="O31" s="86"/>
    </row>
    <row r="32" spans="2:15" ht="18.75" hidden="1" customHeight="1" outlineLevel="1" x14ac:dyDescent="0.2">
      <c r="B32" s="49"/>
      <c r="C32" s="17"/>
      <c r="D32" s="17"/>
      <c r="E32" s="17"/>
      <c r="F32" s="17"/>
      <c r="G32" s="17"/>
      <c r="H32" s="17"/>
      <c r="K32" s="19">
        <v>1</v>
      </c>
      <c r="L32" s="32" t="s">
        <v>39</v>
      </c>
      <c r="M32" s="32"/>
      <c r="N32" s="32"/>
      <c r="O32" s="56"/>
    </row>
    <row r="33" spans="2:16" ht="18.75" hidden="1" customHeight="1" outlineLevel="1" x14ac:dyDescent="0.2">
      <c r="B33" s="49"/>
      <c r="C33" s="17"/>
      <c r="D33" s="17"/>
      <c r="E33" s="17"/>
      <c r="F33" s="17"/>
      <c r="G33" s="17"/>
      <c r="H33" s="17"/>
      <c r="K33" s="7">
        <v>2</v>
      </c>
      <c r="L33" s="27" t="s">
        <v>40</v>
      </c>
      <c r="M33" s="27"/>
      <c r="N33" s="27"/>
      <c r="O33" s="50"/>
    </row>
    <row r="34" spans="2:16" ht="18.75" hidden="1" customHeight="1" outlineLevel="1" x14ac:dyDescent="0.2">
      <c r="B34" s="49"/>
      <c r="C34" s="17"/>
      <c r="D34" s="17"/>
      <c r="E34" s="17"/>
      <c r="F34" s="17"/>
      <c r="G34" s="17"/>
      <c r="H34" s="17"/>
      <c r="K34" s="7">
        <v>3</v>
      </c>
      <c r="L34" s="27" t="s">
        <v>41</v>
      </c>
      <c r="M34" s="27"/>
      <c r="N34" s="27"/>
      <c r="O34" s="50"/>
    </row>
    <row r="35" spans="2:16" ht="18.75" hidden="1" customHeight="1" outlineLevel="1" x14ac:dyDescent="0.2">
      <c r="B35" s="49"/>
      <c r="C35" s="17"/>
      <c r="D35" s="17"/>
      <c r="E35" s="17"/>
      <c r="F35" s="17"/>
      <c r="G35" s="17"/>
      <c r="H35" s="17"/>
      <c r="K35" s="7">
        <v>4</v>
      </c>
      <c r="L35" s="27" t="s">
        <v>42</v>
      </c>
      <c r="M35" s="27"/>
      <c r="N35" s="27"/>
      <c r="O35" s="50"/>
    </row>
    <row r="36" spans="2:16" ht="36.75" hidden="1" customHeight="1" outlineLevel="1" thickBot="1" x14ac:dyDescent="0.25">
      <c r="B36" s="51"/>
      <c r="C36" s="52"/>
      <c r="D36" s="52"/>
      <c r="E36" s="52"/>
      <c r="F36" s="52"/>
      <c r="G36" s="52"/>
      <c r="H36" s="17"/>
      <c r="K36" s="53">
        <v>5</v>
      </c>
      <c r="L36" s="54" t="s">
        <v>43</v>
      </c>
      <c r="M36" s="54"/>
      <c r="N36" s="54"/>
      <c r="O36" s="55"/>
    </row>
    <row r="37" spans="2:16" ht="19.5" thickBot="1" x14ac:dyDescent="0.25">
      <c r="B37" s="34" t="s">
        <v>44</v>
      </c>
      <c r="C37" s="35"/>
      <c r="D37" s="35"/>
      <c r="E37" s="35"/>
      <c r="F37" s="35"/>
      <c r="G37" s="35"/>
      <c r="H37" s="36"/>
    </row>
    <row r="38" spans="2:16" ht="7.5" customHeight="1" thickBot="1" x14ac:dyDescent="0.35">
      <c r="B38"/>
      <c r="C38" s="8"/>
    </row>
    <row r="39" spans="2:16" ht="21" customHeight="1" x14ac:dyDescent="0.3">
      <c r="B39" s="5" t="s">
        <v>118</v>
      </c>
      <c r="C39" s="40">
        <f>SUM(C40:C63)</f>
        <v>0.24</v>
      </c>
      <c r="D39" s="41">
        <f>SUM(D40:D63)</f>
        <v>12</v>
      </c>
      <c r="E39" s="41">
        <f>SUM(E40:E63)</f>
        <v>11</v>
      </c>
      <c r="F39" s="42">
        <f>SUM(F40:F63)</f>
        <v>0.73000000000000009</v>
      </c>
      <c r="G39" s="42">
        <f>SUM(G40:G63)</f>
        <v>0.63</v>
      </c>
      <c r="H39" s="39">
        <f t="shared" ref="H39:H58" si="2">G39/F39</f>
        <v>0.86301369863013688</v>
      </c>
      <c r="K39" s="91" t="s">
        <v>114</v>
      </c>
      <c r="L39" s="92"/>
      <c r="M39" s="92"/>
      <c r="N39" s="92"/>
      <c r="O39" s="93"/>
      <c r="P39" s="6"/>
    </row>
    <row r="40" spans="2:16" ht="18.75" customHeight="1" collapsed="1" x14ac:dyDescent="0.2">
      <c r="B40" s="57" t="s">
        <v>45</v>
      </c>
      <c r="C40" s="43">
        <v>0.06</v>
      </c>
      <c r="D40" s="44">
        <v>3</v>
      </c>
      <c r="E40" s="45">
        <v>2</v>
      </c>
      <c r="F40" s="46">
        <f>D40*C40</f>
        <v>0.18</v>
      </c>
      <c r="G40" s="47">
        <f>C40*E40</f>
        <v>0.12</v>
      </c>
      <c r="H40" s="48">
        <f t="shared" si="2"/>
        <v>0.66666666666666663</v>
      </c>
      <c r="K40" s="79" t="s">
        <v>46</v>
      </c>
      <c r="L40" s="80"/>
      <c r="M40" s="80"/>
      <c r="N40" s="80"/>
      <c r="O40" s="81"/>
    </row>
    <row r="41" spans="2:16" ht="19.5" hidden="1" customHeight="1" outlineLevel="1" x14ac:dyDescent="0.2">
      <c r="B41" s="16"/>
      <c r="C41" s="17"/>
      <c r="D41" s="17"/>
      <c r="E41" s="17"/>
      <c r="F41" s="17"/>
      <c r="G41" s="17"/>
      <c r="H41" s="17"/>
      <c r="K41" s="82">
        <v>1</v>
      </c>
      <c r="L41" s="69" t="s">
        <v>47</v>
      </c>
      <c r="M41" s="69"/>
      <c r="N41" s="69"/>
      <c r="O41" s="70"/>
    </row>
    <row r="42" spans="2:16" ht="38.25" hidden="1" customHeight="1" outlineLevel="1" x14ac:dyDescent="0.2">
      <c r="B42" s="16"/>
      <c r="C42" s="17"/>
      <c r="D42" s="17"/>
      <c r="E42" s="17"/>
      <c r="F42" s="17"/>
      <c r="G42" s="17"/>
      <c r="H42" s="17"/>
      <c r="K42" s="82">
        <v>2</v>
      </c>
      <c r="L42" s="69" t="s">
        <v>48</v>
      </c>
      <c r="M42" s="69"/>
      <c r="N42" s="69"/>
      <c r="O42" s="70"/>
    </row>
    <row r="43" spans="2:16" ht="36.75" hidden="1" customHeight="1" outlineLevel="1" x14ac:dyDescent="0.2">
      <c r="B43" s="16"/>
      <c r="C43" s="17"/>
      <c r="D43" s="17"/>
      <c r="E43" s="17"/>
      <c r="F43" s="17"/>
      <c r="G43" s="17"/>
      <c r="H43" s="17"/>
      <c r="K43" s="82">
        <v>3</v>
      </c>
      <c r="L43" s="69" t="s">
        <v>49</v>
      </c>
      <c r="M43" s="69"/>
      <c r="N43" s="69"/>
      <c r="O43" s="70"/>
    </row>
    <row r="44" spans="2:16" ht="37.5" hidden="1" customHeight="1" outlineLevel="1" x14ac:dyDescent="0.2">
      <c r="B44" s="16"/>
      <c r="C44" s="17"/>
      <c r="D44" s="17"/>
      <c r="E44" s="17"/>
      <c r="F44" s="17"/>
      <c r="G44" s="17"/>
      <c r="H44" s="17"/>
      <c r="K44" s="82">
        <v>4</v>
      </c>
      <c r="L44" s="69" t="s">
        <v>50</v>
      </c>
      <c r="M44" s="69"/>
      <c r="N44" s="69"/>
      <c r="O44" s="70"/>
    </row>
    <row r="45" spans="2:16" ht="19.5" hidden="1" customHeight="1" outlineLevel="1" x14ac:dyDescent="0.2">
      <c r="B45" s="58"/>
      <c r="C45" s="52"/>
      <c r="D45" s="52"/>
      <c r="E45" s="52"/>
      <c r="F45" s="52"/>
      <c r="G45" s="52"/>
      <c r="H45" s="17"/>
      <c r="K45" s="83">
        <v>5</v>
      </c>
      <c r="L45" s="71" t="s">
        <v>51</v>
      </c>
      <c r="M45" s="71"/>
      <c r="N45" s="71"/>
      <c r="O45" s="72"/>
    </row>
    <row r="46" spans="2:16" ht="18.75" customHeight="1" collapsed="1" x14ac:dyDescent="0.2">
      <c r="B46" s="57" t="s">
        <v>52</v>
      </c>
      <c r="C46" s="43">
        <v>0.05</v>
      </c>
      <c r="D46" s="44">
        <v>3</v>
      </c>
      <c r="E46" s="45">
        <v>5</v>
      </c>
      <c r="F46" s="46">
        <f>D46*C46</f>
        <v>0.15000000000000002</v>
      </c>
      <c r="G46" s="47">
        <f>C46*E46</f>
        <v>0.25</v>
      </c>
      <c r="H46" s="48">
        <f t="shared" si="2"/>
        <v>1.6666666666666665</v>
      </c>
      <c r="K46" s="79" t="s">
        <v>53</v>
      </c>
      <c r="L46" s="80"/>
      <c r="M46" s="80"/>
      <c r="N46" s="80"/>
      <c r="O46" s="81"/>
    </row>
    <row r="47" spans="2:16" ht="19.5" hidden="1" customHeight="1" outlineLevel="1" x14ac:dyDescent="0.2">
      <c r="B47" s="16"/>
      <c r="C47" s="17"/>
      <c r="D47" s="17"/>
      <c r="E47" s="17"/>
      <c r="F47" s="17"/>
      <c r="G47" s="17"/>
      <c r="H47" s="17"/>
      <c r="K47" s="82">
        <v>1</v>
      </c>
      <c r="L47" s="69" t="str">
        <f>[1]criterias!C40</f>
        <v>fulfilling regulatory requirements / dealing with complaints and objections</v>
      </c>
      <c r="M47" s="69"/>
      <c r="N47" s="69"/>
      <c r="O47" s="70"/>
    </row>
    <row r="48" spans="2:16" ht="19.5" hidden="1" customHeight="1" outlineLevel="1" x14ac:dyDescent="0.2">
      <c r="B48" s="16"/>
      <c r="C48" s="17"/>
      <c r="D48" s="17"/>
      <c r="E48" s="17"/>
      <c r="F48" s="17"/>
      <c r="G48" s="17"/>
      <c r="H48" s="17"/>
      <c r="K48" s="82">
        <v>2</v>
      </c>
      <c r="L48" s="69" t="str">
        <f>[1]criterias!C41</f>
        <v>searching for consumers feedback / surveys-market research</v>
      </c>
      <c r="M48" s="69"/>
      <c r="N48" s="69"/>
      <c r="O48" s="70"/>
    </row>
    <row r="49" spans="2:15" ht="19.5" hidden="1" customHeight="1" outlineLevel="1" x14ac:dyDescent="0.2">
      <c r="B49" s="16"/>
      <c r="C49" s="17"/>
      <c r="D49" s="17"/>
      <c r="E49" s="17"/>
      <c r="F49" s="17"/>
      <c r="G49" s="17"/>
      <c r="H49" s="17"/>
      <c r="K49" s="82">
        <v>3</v>
      </c>
      <c r="L49" s="69" t="str">
        <f>[1]criterias!C42</f>
        <v>initiatives based on customers feedback</v>
      </c>
      <c r="M49" s="69"/>
      <c r="N49" s="69"/>
      <c r="O49" s="70"/>
    </row>
    <row r="50" spans="2:15" ht="36.75" hidden="1" customHeight="1" outlineLevel="1" x14ac:dyDescent="0.2">
      <c r="B50" s="16"/>
      <c r="C50" s="17"/>
      <c r="D50" s="17"/>
      <c r="E50" s="17"/>
      <c r="F50" s="17"/>
      <c r="G50" s="17"/>
      <c r="H50" s="17"/>
      <c r="K50" s="82">
        <v>4</v>
      </c>
      <c r="L50" s="69" t="str">
        <f>[1]criterias!C43</f>
        <v>transparency and the customers’ responsiveness are enhanced - good connection with customers</v>
      </c>
      <c r="M50" s="69"/>
      <c r="N50" s="69"/>
      <c r="O50" s="70"/>
    </row>
    <row r="51" spans="2:15" ht="19.5" hidden="1" customHeight="1" outlineLevel="1" x14ac:dyDescent="0.2">
      <c r="B51" s="58"/>
      <c r="C51" s="52"/>
      <c r="D51" s="52"/>
      <c r="E51" s="52"/>
      <c r="F51" s="52"/>
      <c r="G51" s="52"/>
      <c r="H51" s="17"/>
      <c r="K51" s="83">
        <v>5</v>
      </c>
      <c r="L51" s="71" t="str">
        <f>[1]criterias!C44</f>
        <v>efficiency product differentiation based on customers’ CSR demands</v>
      </c>
      <c r="M51" s="71"/>
      <c r="N51" s="71"/>
      <c r="O51" s="72"/>
    </row>
    <row r="52" spans="2:15" ht="18.75" customHeight="1" collapsed="1" x14ac:dyDescent="0.2">
      <c r="B52" s="57" t="s">
        <v>54</v>
      </c>
      <c r="C52" s="43">
        <v>7.0000000000000007E-2</v>
      </c>
      <c r="D52" s="44">
        <v>4</v>
      </c>
      <c r="E52" s="45">
        <v>2</v>
      </c>
      <c r="F52" s="46">
        <f>D52*C52</f>
        <v>0.28000000000000003</v>
      </c>
      <c r="G52" s="47">
        <f>C52*E52</f>
        <v>0.14000000000000001</v>
      </c>
      <c r="H52" s="48">
        <f t="shared" si="2"/>
        <v>0.5</v>
      </c>
      <c r="K52" s="79" t="s">
        <v>55</v>
      </c>
      <c r="L52" s="80"/>
      <c r="M52" s="80"/>
      <c r="N52" s="80"/>
      <c r="O52" s="81"/>
    </row>
    <row r="53" spans="2:15" ht="19.5" hidden="1" customHeight="1" outlineLevel="1" x14ac:dyDescent="0.2">
      <c r="B53" s="16"/>
      <c r="C53" s="17"/>
      <c r="D53" s="17"/>
      <c r="E53" s="17"/>
      <c r="F53" s="17"/>
      <c r="G53" s="17"/>
      <c r="H53" s="17"/>
      <c r="K53" s="82">
        <v>1</v>
      </c>
      <c r="L53" s="69" t="s">
        <v>56</v>
      </c>
      <c r="M53" s="69"/>
      <c r="N53" s="69"/>
      <c r="O53" s="70"/>
    </row>
    <row r="54" spans="2:15" ht="19.5" hidden="1" customHeight="1" outlineLevel="1" thickBot="1" x14ac:dyDescent="0.25">
      <c r="B54" s="16"/>
      <c r="C54" s="17"/>
      <c r="D54" s="17"/>
      <c r="E54" s="17"/>
      <c r="F54" s="17"/>
      <c r="G54" s="17"/>
      <c r="H54" s="17"/>
      <c r="K54" s="82">
        <v>2</v>
      </c>
      <c r="L54" s="69" t="s">
        <v>57</v>
      </c>
      <c r="M54" s="69"/>
      <c r="N54" s="69"/>
      <c r="O54" s="70"/>
    </row>
    <row r="55" spans="2:15" ht="19.5" hidden="1" customHeight="1" outlineLevel="1" thickBot="1" x14ac:dyDescent="0.25">
      <c r="B55" s="16"/>
      <c r="C55" s="17"/>
      <c r="D55" s="17"/>
      <c r="E55" s="17"/>
      <c r="F55" s="17"/>
      <c r="G55" s="17"/>
      <c r="H55" s="17"/>
      <c r="K55" s="82">
        <v>3</v>
      </c>
      <c r="L55" s="69" t="s">
        <v>58</v>
      </c>
      <c r="M55" s="69"/>
      <c r="N55" s="69"/>
      <c r="O55" s="70"/>
    </row>
    <row r="56" spans="2:15" ht="19.5" hidden="1" customHeight="1" outlineLevel="1" thickBot="1" x14ac:dyDescent="0.25">
      <c r="B56" s="16"/>
      <c r="C56" s="17"/>
      <c r="D56" s="17"/>
      <c r="E56" s="17"/>
      <c r="F56" s="17"/>
      <c r="G56" s="17"/>
      <c r="H56" s="17"/>
      <c r="K56" s="82">
        <v>4</v>
      </c>
      <c r="L56" s="69" t="s">
        <v>59</v>
      </c>
      <c r="M56" s="69"/>
      <c r="N56" s="69"/>
      <c r="O56" s="70"/>
    </row>
    <row r="57" spans="2:15" ht="19.5" hidden="1" customHeight="1" outlineLevel="1" thickBot="1" x14ac:dyDescent="0.25">
      <c r="B57" s="58"/>
      <c r="C57" s="52"/>
      <c r="D57" s="52"/>
      <c r="E57" s="52"/>
      <c r="F57" s="52"/>
      <c r="G57" s="52"/>
      <c r="H57" s="17"/>
      <c r="K57" s="83">
        <v>5</v>
      </c>
      <c r="L57" s="71" t="s">
        <v>60</v>
      </c>
      <c r="M57" s="71"/>
      <c r="N57" s="71"/>
      <c r="O57" s="72"/>
    </row>
    <row r="58" spans="2:15" ht="18.75" customHeight="1" collapsed="1" thickBot="1" x14ac:dyDescent="0.25">
      <c r="B58" s="59" t="s">
        <v>61</v>
      </c>
      <c r="C58" s="60">
        <v>0.06</v>
      </c>
      <c r="D58" s="61">
        <v>2</v>
      </c>
      <c r="E58" s="62">
        <v>2</v>
      </c>
      <c r="F58" s="63">
        <f>D58*C58</f>
        <v>0.12</v>
      </c>
      <c r="G58" s="64">
        <f>C58*E58</f>
        <v>0.12</v>
      </c>
      <c r="H58" s="65">
        <f t="shared" si="2"/>
        <v>1</v>
      </c>
      <c r="K58" s="84" t="s">
        <v>62</v>
      </c>
      <c r="L58" s="85"/>
      <c r="M58" s="85"/>
      <c r="N58" s="85"/>
      <c r="O58" s="86"/>
    </row>
    <row r="59" spans="2:15" ht="18.75" hidden="1" customHeight="1" outlineLevel="1" thickBot="1" x14ac:dyDescent="0.25">
      <c r="B59" s="16"/>
      <c r="C59" s="17"/>
      <c r="D59" s="17"/>
      <c r="E59" s="17"/>
      <c r="F59" s="17"/>
      <c r="G59" s="17"/>
      <c r="H59" s="17"/>
      <c r="K59" s="19">
        <v>1</v>
      </c>
      <c r="L59" s="32" t="s">
        <v>63</v>
      </c>
      <c r="M59" s="32"/>
      <c r="N59" s="32"/>
      <c r="O59" s="33"/>
    </row>
    <row r="60" spans="2:15" ht="18.75" hidden="1" customHeight="1" outlineLevel="1" thickBot="1" x14ac:dyDescent="0.25">
      <c r="B60" s="16"/>
      <c r="C60" s="17"/>
      <c r="D60" s="17"/>
      <c r="E60" s="17"/>
      <c r="F60" s="17"/>
      <c r="G60" s="17"/>
      <c r="H60" s="17"/>
      <c r="K60" s="7">
        <v>2</v>
      </c>
      <c r="L60" s="27" t="s">
        <v>64</v>
      </c>
      <c r="M60" s="27"/>
      <c r="N60" s="27"/>
      <c r="O60" s="28"/>
    </row>
    <row r="61" spans="2:15" ht="37.5" hidden="1" customHeight="1" outlineLevel="1" thickBot="1" x14ac:dyDescent="0.25">
      <c r="B61" s="16"/>
      <c r="C61" s="17"/>
      <c r="D61" s="17"/>
      <c r="E61" s="17"/>
      <c r="F61" s="17"/>
      <c r="G61" s="17"/>
      <c r="H61" s="17"/>
      <c r="K61" s="7">
        <v>3</v>
      </c>
      <c r="L61" s="27" t="s">
        <v>65</v>
      </c>
      <c r="M61" s="27"/>
      <c r="N61" s="27"/>
      <c r="O61" s="28"/>
    </row>
    <row r="62" spans="2:15" ht="18.75" hidden="1" customHeight="1" outlineLevel="1" thickBot="1" x14ac:dyDescent="0.25">
      <c r="B62" s="16"/>
      <c r="C62" s="17"/>
      <c r="D62" s="17"/>
      <c r="E62" s="17"/>
      <c r="F62" s="17"/>
      <c r="G62" s="17"/>
      <c r="H62" s="17"/>
      <c r="K62" s="7">
        <v>4</v>
      </c>
      <c r="L62" s="27" t="s">
        <v>66</v>
      </c>
      <c r="M62" s="27"/>
      <c r="N62" s="27"/>
      <c r="O62" s="28"/>
    </row>
    <row r="63" spans="2:15" ht="35.25" hidden="1" customHeight="1" outlineLevel="1" thickBot="1" x14ac:dyDescent="0.25">
      <c r="B63" s="9"/>
      <c r="C63" s="10"/>
      <c r="D63" s="10"/>
      <c r="E63" s="10"/>
      <c r="F63" s="10"/>
      <c r="G63" s="10"/>
      <c r="H63" s="10"/>
      <c r="K63" s="18">
        <v>5</v>
      </c>
      <c r="L63" s="29" t="s">
        <v>67</v>
      </c>
      <c r="M63" s="29"/>
      <c r="N63" s="29"/>
      <c r="O63" s="30"/>
    </row>
    <row r="64" spans="2:15" ht="21.75" customHeight="1" thickBot="1" x14ac:dyDescent="0.25">
      <c r="B64" s="66" t="s">
        <v>44</v>
      </c>
      <c r="C64" s="67"/>
      <c r="D64" s="67"/>
      <c r="E64" s="67"/>
      <c r="F64" s="67"/>
      <c r="G64" s="67"/>
      <c r="H64" s="68"/>
    </row>
    <row r="65" spans="2:16" ht="6.75" customHeight="1" thickBot="1" x14ac:dyDescent="0.25"/>
    <row r="66" spans="2:16" ht="21.75" customHeight="1" x14ac:dyDescent="0.3">
      <c r="B66" s="5" t="s">
        <v>119</v>
      </c>
      <c r="C66" s="40">
        <f>SUM(C67:C85)</f>
        <v>0.21000000000000002</v>
      </c>
      <c r="D66" s="41">
        <f>SUM(D67:D85)</f>
        <v>11</v>
      </c>
      <c r="E66" s="41">
        <f>SUM(E67:E85)</f>
        <v>9</v>
      </c>
      <c r="F66" s="42">
        <f>SUM(F67:F85)</f>
        <v>0.77</v>
      </c>
      <c r="G66" s="42">
        <f>SUM(G67:G85)</f>
        <v>0.63000000000000012</v>
      </c>
      <c r="H66" s="39">
        <f t="shared" ref="H66:H79" si="3">G66/F66</f>
        <v>0.81818181818181834</v>
      </c>
      <c r="K66" s="91" t="s">
        <v>114</v>
      </c>
      <c r="L66" s="92"/>
      <c r="M66" s="92"/>
      <c r="N66" s="92"/>
      <c r="O66" s="93"/>
      <c r="P66" s="6"/>
    </row>
    <row r="67" spans="2:16" ht="18.75" customHeight="1" collapsed="1" x14ac:dyDescent="0.2">
      <c r="B67" s="57" t="s">
        <v>68</v>
      </c>
      <c r="C67" s="43">
        <v>7.0000000000000007E-2</v>
      </c>
      <c r="D67" s="44">
        <v>3</v>
      </c>
      <c r="E67" s="45">
        <v>2</v>
      </c>
      <c r="F67" s="46">
        <f>D67*C67</f>
        <v>0.21000000000000002</v>
      </c>
      <c r="G67" s="47">
        <f>C67*E67</f>
        <v>0.14000000000000001</v>
      </c>
      <c r="H67" s="48">
        <f t="shared" si="3"/>
        <v>0.66666666666666663</v>
      </c>
      <c r="K67" s="79" t="s">
        <v>69</v>
      </c>
      <c r="L67" s="80"/>
      <c r="M67" s="80"/>
      <c r="N67" s="80"/>
      <c r="O67" s="81"/>
    </row>
    <row r="68" spans="2:16" ht="18.75" hidden="1" customHeight="1" outlineLevel="1" x14ac:dyDescent="0.2">
      <c r="B68" s="16"/>
      <c r="C68" s="17"/>
      <c r="D68" s="17"/>
      <c r="E68" s="17"/>
      <c r="F68" s="17"/>
      <c r="G68" s="17"/>
      <c r="H68" s="17"/>
      <c r="K68" s="87">
        <v>1</v>
      </c>
      <c r="L68" s="73" t="s">
        <v>70</v>
      </c>
      <c r="M68" s="73"/>
      <c r="N68" s="73"/>
      <c r="O68" s="74"/>
    </row>
    <row r="69" spans="2:16" ht="37.5" hidden="1" customHeight="1" outlineLevel="1" x14ac:dyDescent="0.2">
      <c r="B69" s="16"/>
      <c r="C69" s="17"/>
      <c r="D69" s="17"/>
      <c r="E69" s="17"/>
      <c r="F69" s="17"/>
      <c r="G69" s="17"/>
      <c r="H69" s="17"/>
      <c r="K69" s="82">
        <v>2</v>
      </c>
      <c r="L69" s="69" t="s">
        <v>71</v>
      </c>
      <c r="M69" s="69"/>
      <c r="N69" s="69"/>
      <c r="O69" s="70"/>
    </row>
    <row r="70" spans="2:16" ht="36.75" hidden="1" customHeight="1" outlineLevel="1" x14ac:dyDescent="0.2">
      <c r="B70" s="16"/>
      <c r="C70" s="17"/>
      <c r="D70" s="17"/>
      <c r="E70" s="17"/>
      <c r="F70" s="17"/>
      <c r="G70" s="17"/>
      <c r="H70" s="17"/>
      <c r="K70" s="82">
        <v>3</v>
      </c>
      <c r="L70" s="69" t="s">
        <v>72</v>
      </c>
      <c r="M70" s="69"/>
      <c r="N70" s="69"/>
      <c r="O70" s="70"/>
    </row>
    <row r="71" spans="2:16" ht="39.75" hidden="1" customHeight="1" outlineLevel="1" x14ac:dyDescent="0.2">
      <c r="B71" s="16"/>
      <c r="C71" s="17"/>
      <c r="D71" s="17"/>
      <c r="E71" s="17"/>
      <c r="F71" s="17"/>
      <c r="G71" s="17"/>
      <c r="H71" s="17"/>
      <c r="K71" s="82">
        <v>4</v>
      </c>
      <c r="L71" s="69" t="s">
        <v>73</v>
      </c>
      <c r="M71" s="69"/>
      <c r="N71" s="69"/>
      <c r="O71" s="70"/>
    </row>
    <row r="72" spans="2:16" ht="19.5" hidden="1" customHeight="1" outlineLevel="1" x14ac:dyDescent="0.2">
      <c r="B72" s="58"/>
      <c r="C72" s="52"/>
      <c r="D72" s="52"/>
      <c r="E72" s="52"/>
      <c r="F72" s="52"/>
      <c r="G72" s="52"/>
      <c r="H72" s="17"/>
      <c r="K72" s="83">
        <v>5</v>
      </c>
      <c r="L72" s="71" t="s">
        <v>74</v>
      </c>
      <c r="M72" s="71"/>
      <c r="N72" s="71"/>
      <c r="O72" s="72"/>
    </row>
    <row r="73" spans="2:16" ht="18.75" customHeight="1" collapsed="1" x14ac:dyDescent="0.2">
      <c r="B73" s="57" t="s">
        <v>75</v>
      </c>
      <c r="C73" s="43">
        <v>7.0000000000000007E-2</v>
      </c>
      <c r="D73" s="44">
        <v>4</v>
      </c>
      <c r="E73" s="45">
        <v>5</v>
      </c>
      <c r="F73" s="46">
        <f>D73*C73</f>
        <v>0.28000000000000003</v>
      </c>
      <c r="G73" s="47">
        <f>C73*E73</f>
        <v>0.35000000000000003</v>
      </c>
      <c r="H73" s="48">
        <f t="shared" si="3"/>
        <v>1.25</v>
      </c>
      <c r="K73" s="79" t="s">
        <v>76</v>
      </c>
      <c r="L73" s="80"/>
      <c r="M73" s="80"/>
      <c r="N73" s="80"/>
      <c r="O73" s="81"/>
    </row>
    <row r="74" spans="2:16" ht="18.75" hidden="1" customHeight="1" outlineLevel="1" x14ac:dyDescent="0.2">
      <c r="B74" s="16"/>
      <c r="C74" s="17"/>
      <c r="D74" s="17"/>
      <c r="E74" s="17"/>
      <c r="F74" s="17"/>
      <c r="G74" s="17"/>
      <c r="H74" s="17"/>
      <c r="K74" s="87">
        <v>1</v>
      </c>
      <c r="L74" s="73" t="s">
        <v>77</v>
      </c>
      <c r="M74" s="73"/>
      <c r="N74" s="73"/>
      <c r="O74" s="74"/>
    </row>
    <row r="75" spans="2:16" ht="18.75" hidden="1" customHeight="1" outlineLevel="1" x14ac:dyDescent="0.2">
      <c r="B75" s="16"/>
      <c r="C75" s="17"/>
      <c r="D75" s="17"/>
      <c r="E75" s="17"/>
      <c r="F75" s="17"/>
      <c r="G75" s="17"/>
      <c r="H75" s="17"/>
      <c r="K75" s="82">
        <v>2</v>
      </c>
      <c r="L75" s="69" t="s">
        <v>78</v>
      </c>
      <c r="M75" s="69"/>
      <c r="N75" s="69"/>
      <c r="O75" s="70"/>
    </row>
    <row r="76" spans="2:16" ht="18.75" hidden="1" customHeight="1" outlineLevel="1" x14ac:dyDescent="0.2">
      <c r="B76" s="16"/>
      <c r="C76" s="17"/>
      <c r="D76" s="17"/>
      <c r="E76" s="17"/>
      <c r="F76" s="17"/>
      <c r="G76" s="17"/>
      <c r="H76" s="17"/>
      <c r="K76" s="82">
        <v>3</v>
      </c>
      <c r="L76" s="69" t="s">
        <v>79</v>
      </c>
      <c r="M76" s="69"/>
      <c r="N76" s="69"/>
      <c r="O76" s="70"/>
    </row>
    <row r="77" spans="2:16" ht="18.75" hidden="1" customHeight="1" outlineLevel="1" x14ac:dyDescent="0.2">
      <c r="B77" s="16"/>
      <c r="C77" s="17"/>
      <c r="D77" s="17"/>
      <c r="E77" s="17"/>
      <c r="F77" s="17"/>
      <c r="G77" s="17"/>
      <c r="H77" s="17"/>
      <c r="K77" s="82">
        <v>4</v>
      </c>
      <c r="L77" s="69" t="s">
        <v>80</v>
      </c>
      <c r="M77" s="69"/>
      <c r="N77" s="69"/>
      <c r="O77" s="70"/>
    </row>
    <row r="78" spans="2:16" ht="39" hidden="1" customHeight="1" outlineLevel="1" x14ac:dyDescent="0.2">
      <c r="B78" s="58"/>
      <c r="C78" s="52"/>
      <c r="D78" s="52"/>
      <c r="E78" s="52"/>
      <c r="F78" s="52"/>
      <c r="G78" s="52"/>
      <c r="H78" s="17"/>
      <c r="K78" s="83">
        <v>5</v>
      </c>
      <c r="L78" s="71" t="s">
        <v>81</v>
      </c>
      <c r="M78" s="71"/>
      <c r="N78" s="71"/>
      <c r="O78" s="72"/>
    </row>
    <row r="79" spans="2:16" ht="18.75" customHeight="1" collapsed="1" x14ac:dyDescent="0.2">
      <c r="B79" s="57" t="s">
        <v>82</v>
      </c>
      <c r="C79" s="43">
        <v>7.0000000000000007E-2</v>
      </c>
      <c r="D79" s="44">
        <v>4</v>
      </c>
      <c r="E79" s="45">
        <v>2</v>
      </c>
      <c r="F79" s="46">
        <f>D79*C79</f>
        <v>0.28000000000000003</v>
      </c>
      <c r="G79" s="47">
        <f>C79*E79</f>
        <v>0.14000000000000001</v>
      </c>
      <c r="H79" s="48">
        <f t="shared" si="3"/>
        <v>0.5</v>
      </c>
      <c r="K79" s="79" t="s">
        <v>83</v>
      </c>
      <c r="L79" s="80"/>
      <c r="M79" s="80"/>
      <c r="N79" s="80"/>
      <c r="O79" s="81"/>
    </row>
    <row r="80" spans="2:16" ht="18.75" hidden="1" customHeight="1" outlineLevel="1" x14ac:dyDescent="0.2">
      <c r="B80" s="16"/>
      <c r="C80" s="17"/>
      <c r="D80" s="17"/>
      <c r="E80" s="17"/>
      <c r="F80" s="17"/>
      <c r="G80" s="17"/>
      <c r="H80" s="17"/>
      <c r="K80" s="87">
        <v>1</v>
      </c>
      <c r="L80" s="73" t="s">
        <v>84</v>
      </c>
      <c r="M80" s="73"/>
      <c r="N80" s="73"/>
      <c r="O80" s="74"/>
    </row>
    <row r="81" spans="2:16" ht="18.75" hidden="1" customHeight="1" outlineLevel="1" thickBot="1" x14ac:dyDescent="0.25">
      <c r="B81" s="16"/>
      <c r="C81" s="17"/>
      <c r="D81" s="17"/>
      <c r="E81" s="17"/>
      <c r="F81" s="17"/>
      <c r="G81" s="17"/>
      <c r="H81" s="17"/>
      <c r="K81" s="82">
        <v>2</v>
      </c>
      <c r="L81" s="69" t="s">
        <v>85</v>
      </c>
      <c r="M81" s="69"/>
      <c r="N81" s="69"/>
      <c r="O81" s="70"/>
    </row>
    <row r="82" spans="2:16" ht="18.75" hidden="1" customHeight="1" outlineLevel="1" thickBot="1" x14ac:dyDescent="0.25">
      <c r="B82" s="16"/>
      <c r="C82" s="17"/>
      <c r="D82" s="17"/>
      <c r="E82" s="17"/>
      <c r="F82" s="17"/>
      <c r="G82" s="17"/>
      <c r="H82" s="17"/>
      <c r="K82" s="82">
        <v>3</v>
      </c>
      <c r="L82" s="69" t="s">
        <v>86</v>
      </c>
      <c r="M82" s="69"/>
      <c r="N82" s="69"/>
      <c r="O82" s="70"/>
    </row>
    <row r="83" spans="2:16" ht="39" hidden="1" customHeight="1" outlineLevel="1" thickBot="1" x14ac:dyDescent="0.25">
      <c r="B83" s="16"/>
      <c r="C83" s="17"/>
      <c r="D83" s="17"/>
      <c r="E83" s="17"/>
      <c r="F83" s="17"/>
      <c r="G83" s="17"/>
      <c r="H83" s="17"/>
      <c r="K83" s="82">
        <v>4</v>
      </c>
      <c r="L83" s="69" t="s">
        <v>87</v>
      </c>
      <c r="M83" s="69"/>
      <c r="N83" s="69"/>
      <c r="O83" s="70"/>
    </row>
    <row r="84" spans="2:16" ht="19.5" hidden="1" customHeight="1" outlineLevel="1" thickBot="1" x14ac:dyDescent="0.25">
      <c r="B84" s="58"/>
      <c r="C84" s="52"/>
      <c r="D84" s="52"/>
      <c r="E84" s="52"/>
      <c r="F84" s="52"/>
      <c r="G84" s="52"/>
      <c r="H84" s="17"/>
      <c r="K84" s="83">
        <v>5</v>
      </c>
      <c r="L84" s="71" t="s">
        <v>88</v>
      </c>
      <c r="M84" s="71"/>
      <c r="N84" s="71"/>
      <c r="O84" s="72"/>
    </row>
    <row r="85" spans="2:16" ht="19.5" collapsed="1" thickBot="1" x14ac:dyDescent="0.25">
      <c r="B85" s="59" t="s">
        <v>115</v>
      </c>
      <c r="C85" s="60"/>
      <c r="D85" s="61"/>
      <c r="E85" s="62"/>
      <c r="F85" s="63">
        <f>D85*C85</f>
        <v>0</v>
      </c>
      <c r="G85" s="64">
        <f>C85*E85</f>
        <v>0</v>
      </c>
      <c r="H85" s="65"/>
      <c r="K85" s="84"/>
      <c r="L85" s="85"/>
      <c r="M85" s="85"/>
      <c r="N85" s="85"/>
      <c r="O85" s="86"/>
    </row>
    <row r="86" spans="2:16" ht="19.5" hidden="1" outlineLevel="1" thickBot="1" x14ac:dyDescent="0.25">
      <c r="B86" s="49"/>
      <c r="C86" s="17"/>
      <c r="D86" s="17"/>
      <c r="E86" s="17"/>
      <c r="F86" s="17"/>
      <c r="G86" s="17"/>
      <c r="H86" s="17"/>
      <c r="K86" s="19">
        <v>1</v>
      </c>
      <c r="L86" s="32">
        <f>[1]criterias!C75</f>
        <v>0</v>
      </c>
      <c r="M86" s="32"/>
      <c r="N86" s="32"/>
      <c r="O86" s="56"/>
    </row>
    <row r="87" spans="2:16" ht="19.5" hidden="1" outlineLevel="1" thickBot="1" x14ac:dyDescent="0.25">
      <c r="B87" s="49"/>
      <c r="C87" s="17"/>
      <c r="D87" s="17"/>
      <c r="E87" s="17"/>
      <c r="F87" s="17"/>
      <c r="G87" s="17"/>
      <c r="H87" s="17"/>
      <c r="K87" s="7">
        <v>2</v>
      </c>
      <c r="L87" s="27">
        <f>[1]criterias!C76</f>
        <v>0</v>
      </c>
      <c r="M87" s="27"/>
      <c r="N87" s="27"/>
      <c r="O87" s="50"/>
    </row>
    <row r="88" spans="2:16" ht="19.5" hidden="1" outlineLevel="1" thickBot="1" x14ac:dyDescent="0.25">
      <c r="B88" s="49"/>
      <c r="C88" s="17"/>
      <c r="D88" s="17"/>
      <c r="E88" s="17"/>
      <c r="F88" s="17"/>
      <c r="G88" s="17"/>
      <c r="H88" s="17"/>
      <c r="K88" s="7">
        <v>3</v>
      </c>
      <c r="L88" s="27">
        <f>[1]criterias!C77</f>
        <v>0</v>
      </c>
      <c r="M88" s="27"/>
      <c r="N88" s="27"/>
      <c r="O88" s="50"/>
    </row>
    <row r="89" spans="2:16" ht="19.5" hidden="1" outlineLevel="1" thickBot="1" x14ac:dyDescent="0.25">
      <c r="B89" s="49"/>
      <c r="C89" s="17"/>
      <c r="D89" s="17"/>
      <c r="E89" s="17"/>
      <c r="F89" s="17"/>
      <c r="G89" s="17"/>
      <c r="H89" s="17"/>
      <c r="K89" s="7">
        <v>4</v>
      </c>
      <c r="L89" s="27">
        <f>[1]criterias!C78</f>
        <v>0</v>
      </c>
      <c r="M89" s="27"/>
      <c r="N89" s="27"/>
      <c r="O89" s="50"/>
    </row>
    <row r="90" spans="2:16" ht="19.5" hidden="1" outlineLevel="1" thickBot="1" x14ac:dyDescent="0.25">
      <c r="B90" s="51"/>
      <c r="C90" s="52"/>
      <c r="D90" s="52"/>
      <c r="E90" s="52"/>
      <c r="F90" s="52"/>
      <c r="G90" s="52"/>
      <c r="H90" s="17"/>
      <c r="K90" s="53">
        <v>5</v>
      </c>
      <c r="L90" s="54">
        <f>[1]criterias!C79</f>
        <v>0</v>
      </c>
      <c r="M90" s="54"/>
      <c r="N90" s="54"/>
      <c r="O90" s="55"/>
    </row>
    <row r="91" spans="2:16" ht="18.75" customHeight="1" thickBot="1" x14ac:dyDescent="0.25">
      <c r="B91" s="34" t="s">
        <v>44</v>
      </c>
      <c r="C91" s="35"/>
      <c r="D91" s="35"/>
      <c r="E91" s="35"/>
      <c r="F91" s="35"/>
      <c r="G91" s="35"/>
      <c r="H91" s="36"/>
    </row>
    <row r="92" spans="2:16" ht="9.75" customHeight="1" thickBot="1" x14ac:dyDescent="0.25"/>
    <row r="93" spans="2:16" ht="21.75" customHeight="1" x14ac:dyDescent="0.3">
      <c r="B93" s="5" t="s">
        <v>120</v>
      </c>
      <c r="C93" s="40">
        <f>SUM(C94:C117)</f>
        <v>0.26</v>
      </c>
      <c r="D93" s="41">
        <f>SUM(D94:D117)</f>
        <v>12</v>
      </c>
      <c r="E93" s="41">
        <f>SUM(E94:E117)</f>
        <v>11</v>
      </c>
      <c r="F93" s="42">
        <f>SUM(F94:F117)</f>
        <v>0.88000000000000012</v>
      </c>
      <c r="G93" s="42">
        <f>SUM(G94:G117)</f>
        <v>0.64</v>
      </c>
      <c r="H93" s="39">
        <f t="shared" ref="H93:H112" si="4">G93/F93</f>
        <v>0.72727272727272718</v>
      </c>
      <c r="K93" s="91" t="s">
        <v>114</v>
      </c>
      <c r="L93" s="92"/>
      <c r="M93" s="92"/>
      <c r="N93" s="92"/>
      <c r="O93" s="93"/>
      <c r="P93" s="6"/>
    </row>
    <row r="94" spans="2:16" ht="18.75" customHeight="1" collapsed="1" x14ac:dyDescent="0.2">
      <c r="B94" s="57" t="s">
        <v>89</v>
      </c>
      <c r="C94" s="43">
        <v>0.1</v>
      </c>
      <c r="D94" s="44">
        <v>4</v>
      </c>
      <c r="E94" s="45">
        <v>2</v>
      </c>
      <c r="F94" s="46">
        <f>D94*C94</f>
        <v>0.4</v>
      </c>
      <c r="G94" s="47">
        <f>C94*E94</f>
        <v>0.2</v>
      </c>
      <c r="H94" s="48">
        <f t="shared" si="4"/>
        <v>0.5</v>
      </c>
      <c r="K94" s="79" t="s">
        <v>90</v>
      </c>
      <c r="L94" s="80"/>
      <c r="M94" s="80"/>
      <c r="N94" s="80"/>
      <c r="O94" s="81"/>
    </row>
    <row r="95" spans="2:16" ht="18.75" hidden="1" customHeight="1" outlineLevel="1" x14ac:dyDescent="0.2">
      <c r="B95" s="16"/>
      <c r="C95" s="17"/>
      <c r="D95" s="17"/>
      <c r="E95" s="17"/>
      <c r="F95" s="17"/>
      <c r="G95" s="17"/>
      <c r="H95" s="17"/>
      <c r="K95" s="87">
        <v>1</v>
      </c>
      <c r="L95" s="73" t="str">
        <f>[1]criterias!C84</f>
        <v>fulfilling regulatory requirements (Greenhouse Gas (GHG)Reporting)</v>
      </c>
      <c r="M95" s="73"/>
      <c r="N95" s="73"/>
      <c r="O95" s="74"/>
    </row>
    <row r="96" spans="2:16" ht="18.75" hidden="1" customHeight="1" outlineLevel="1" x14ac:dyDescent="0.2">
      <c r="B96" s="16"/>
      <c r="C96" s="17"/>
      <c r="D96" s="17"/>
      <c r="E96" s="17"/>
      <c r="F96" s="17"/>
      <c r="G96" s="17"/>
      <c r="H96" s="17"/>
      <c r="K96" s="82">
        <v>2</v>
      </c>
      <c r="L96" s="69" t="str">
        <f>[1]criterias!C85</f>
        <v>constant overview of emission processes</v>
      </c>
      <c r="M96" s="69"/>
      <c r="N96" s="69"/>
      <c r="O96" s="70"/>
    </row>
    <row r="97" spans="2:15" ht="18.75" hidden="1" customHeight="1" outlineLevel="1" x14ac:dyDescent="0.2">
      <c r="B97" s="16"/>
      <c r="C97" s="17"/>
      <c r="D97" s="17"/>
      <c r="E97" s="17"/>
      <c r="F97" s="17"/>
      <c r="G97" s="17"/>
      <c r="H97" s="17"/>
      <c r="K97" s="82">
        <v>3</v>
      </c>
      <c r="L97" s="69" t="str">
        <f>[1]criterias!C86</f>
        <v>average climate protection efforts / donations - events supporting this cause</v>
      </c>
      <c r="M97" s="69"/>
      <c r="N97" s="69"/>
      <c r="O97" s="70"/>
    </row>
    <row r="98" spans="2:15" ht="18.75" hidden="1" customHeight="1" outlineLevel="1" x14ac:dyDescent="0.2">
      <c r="B98" s="16"/>
      <c r="C98" s="17"/>
      <c r="D98" s="17"/>
      <c r="E98" s="17"/>
      <c r="F98" s="17"/>
      <c r="G98" s="17"/>
      <c r="H98" s="17"/>
      <c r="K98" s="82">
        <v>4</v>
      </c>
      <c r="L98" s="69" t="str">
        <f>[1]criterias!C87</f>
        <v>Improving processes to ensure lower fuel consumption, energy consumption or any kind of pollution / active role in carbon footprint reduction research</v>
      </c>
      <c r="M98" s="69"/>
      <c r="N98" s="69"/>
      <c r="O98" s="70"/>
    </row>
    <row r="99" spans="2:15" ht="19.5" hidden="1" customHeight="1" outlineLevel="1" x14ac:dyDescent="0.2">
      <c r="B99" s="58"/>
      <c r="C99" s="52"/>
      <c r="D99" s="52"/>
      <c r="E99" s="52"/>
      <c r="F99" s="52"/>
      <c r="G99" s="52"/>
      <c r="H99" s="17"/>
      <c r="K99" s="83">
        <v>5</v>
      </c>
      <c r="L99" s="71" t="str">
        <f>[1]criterias!C88</f>
        <v>corporate climate responsibility activities/ Carbon Footprint Calculator / part of the corporate culture</v>
      </c>
      <c r="M99" s="71"/>
      <c r="N99" s="71"/>
      <c r="O99" s="72"/>
    </row>
    <row r="100" spans="2:15" ht="18.75" customHeight="1" collapsed="1" x14ac:dyDescent="0.2">
      <c r="B100" s="57" t="s">
        <v>91</v>
      </c>
      <c r="C100" s="43">
        <v>0.04</v>
      </c>
      <c r="D100" s="44">
        <v>2</v>
      </c>
      <c r="E100" s="45">
        <v>5</v>
      </c>
      <c r="F100" s="46">
        <f>D100*C100</f>
        <v>0.08</v>
      </c>
      <c r="G100" s="47">
        <f>C100*E100</f>
        <v>0.2</v>
      </c>
      <c r="H100" s="48">
        <f t="shared" si="4"/>
        <v>2.5</v>
      </c>
      <c r="K100" s="79" t="s">
        <v>116</v>
      </c>
      <c r="L100" s="80"/>
      <c r="M100" s="80"/>
      <c r="N100" s="80"/>
      <c r="O100" s="81"/>
    </row>
    <row r="101" spans="2:15" ht="18.75" hidden="1" customHeight="1" outlineLevel="1" x14ac:dyDescent="0.2">
      <c r="B101" s="16"/>
      <c r="C101" s="17"/>
      <c r="D101" s="17"/>
      <c r="E101" s="17"/>
      <c r="F101" s="17"/>
      <c r="G101" s="17"/>
      <c r="H101" s="17"/>
      <c r="K101" s="87">
        <v>1</v>
      </c>
      <c r="L101" s="73" t="str">
        <f>[1]criterias!C91</f>
        <v>following the rules, nothing more</v>
      </c>
      <c r="M101" s="73"/>
      <c r="N101" s="73"/>
      <c r="O101" s="74"/>
    </row>
    <row r="102" spans="2:15" ht="37.5" hidden="1" customHeight="1" outlineLevel="1" x14ac:dyDescent="0.2">
      <c r="B102" s="16"/>
      <c r="C102" s="17"/>
      <c r="D102" s="17"/>
      <c r="E102" s="17"/>
      <c r="F102" s="17"/>
      <c r="G102" s="17"/>
      <c r="H102" s="17"/>
      <c r="K102" s="82">
        <v>2</v>
      </c>
      <c r="L102" s="69" t="str">
        <f>[1]criterias!C92</f>
        <v>being more active in protection than it is obligated (more quality suppliers who meet our criteria)</v>
      </c>
      <c r="M102" s="69"/>
      <c r="N102" s="69"/>
      <c r="O102" s="70"/>
    </row>
    <row r="103" spans="2:15" ht="39.75" hidden="1" customHeight="1" outlineLevel="1" x14ac:dyDescent="0.2">
      <c r="B103" s="16"/>
      <c r="C103" s="17"/>
      <c r="D103" s="17"/>
      <c r="E103" s="17"/>
      <c r="F103" s="17"/>
      <c r="G103" s="17"/>
      <c r="H103" s="17"/>
      <c r="K103" s="82">
        <v>3</v>
      </c>
      <c r="L103" s="69" t="str">
        <f>[1]criterias!C93</f>
        <v>transparency in the supply chain on every level / prefer suppliers who have quality standards that ensure protection on high level</v>
      </c>
      <c r="M103" s="69"/>
      <c r="N103" s="69"/>
      <c r="O103" s="70"/>
    </row>
    <row r="104" spans="2:15" ht="37.5" hidden="1" customHeight="1" outlineLevel="1" x14ac:dyDescent="0.2">
      <c r="B104" s="16"/>
      <c r="C104" s="17"/>
      <c r="D104" s="17"/>
      <c r="E104" s="17"/>
      <c r="F104" s="17"/>
      <c r="G104" s="17"/>
      <c r="H104" s="17"/>
      <c r="K104" s="82">
        <v>4</v>
      </c>
      <c r="L104" s="69" t="str">
        <f>[1]criterias!C94</f>
        <v>implementation of standards that ensure using only "animals/plants safe" products in supply chain</v>
      </c>
      <c r="M104" s="69"/>
      <c r="N104" s="69"/>
      <c r="O104" s="70"/>
    </row>
    <row r="105" spans="2:15" ht="39" hidden="1" customHeight="1" outlineLevel="1" x14ac:dyDescent="0.2">
      <c r="B105" s="58"/>
      <c r="C105" s="52"/>
      <c r="D105" s="52"/>
      <c r="E105" s="52"/>
      <c r="F105" s="52"/>
      <c r="G105" s="52"/>
      <c r="H105" s="17"/>
      <c r="K105" s="83">
        <v>5</v>
      </c>
      <c r="L105" s="71" t="str">
        <f>[1]criterias!C95</f>
        <v>establish a foundation that will ensure the protection of a particular animal or plant (eg bees) /  Tree Planting programme</v>
      </c>
      <c r="M105" s="71"/>
      <c r="N105" s="71"/>
      <c r="O105" s="72"/>
    </row>
    <row r="106" spans="2:15" ht="18.75" customHeight="1" collapsed="1" x14ac:dyDescent="0.2">
      <c r="B106" s="57" t="s">
        <v>92</v>
      </c>
      <c r="C106" s="43">
        <v>0.04</v>
      </c>
      <c r="D106" s="44">
        <v>2</v>
      </c>
      <c r="E106" s="45">
        <v>2</v>
      </c>
      <c r="F106" s="46">
        <f>D106*C106</f>
        <v>0.08</v>
      </c>
      <c r="G106" s="47">
        <f>C106*E106</f>
        <v>0.08</v>
      </c>
      <c r="H106" s="48">
        <f t="shared" si="4"/>
        <v>1</v>
      </c>
      <c r="K106" s="79" t="s">
        <v>93</v>
      </c>
      <c r="L106" s="80"/>
      <c r="M106" s="80"/>
      <c r="N106" s="80"/>
      <c r="O106" s="81"/>
    </row>
    <row r="107" spans="2:15" ht="18.75" hidden="1" customHeight="1" outlineLevel="1" x14ac:dyDescent="0.2">
      <c r="B107" s="16"/>
      <c r="C107" s="17"/>
      <c r="D107" s="17"/>
      <c r="E107" s="17"/>
      <c r="F107" s="17"/>
      <c r="G107" s="17"/>
      <c r="H107" s="17"/>
      <c r="K107" s="87">
        <v>1</v>
      </c>
      <c r="L107" s="73" t="s">
        <v>94</v>
      </c>
      <c r="M107" s="73"/>
      <c r="N107" s="73"/>
      <c r="O107" s="74"/>
    </row>
    <row r="108" spans="2:15" ht="18.75" hidden="1" customHeight="1" outlineLevel="1" thickBot="1" x14ac:dyDescent="0.25">
      <c r="B108" s="16"/>
      <c r="C108" s="17"/>
      <c r="D108" s="17"/>
      <c r="E108" s="17"/>
      <c r="F108" s="17"/>
      <c r="G108" s="17"/>
      <c r="H108" s="17"/>
      <c r="K108" s="82">
        <v>2</v>
      </c>
      <c r="L108" s="69" t="s">
        <v>95</v>
      </c>
      <c r="M108" s="69"/>
      <c r="N108" s="69"/>
      <c r="O108" s="70"/>
    </row>
    <row r="109" spans="2:15" ht="18.75" hidden="1" customHeight="1" outlineLevel="1" thickBot="1" x14ac:dyDescent="0.25">
      <c r="B109" s="16"/>
      <c r="C109" s="17"/>
      <c r="D109" s="17"/>
      <c r="E109" s="17"/>
      <c r="F109" s="17"/>
      <c r="G109" s="17"/>
      <c r="H109" s="17"/>
      <c r="K109" s="82">
        <v>3</v>
      </c>
      <c r="L109" s="69" t="s">
        <v>96</v>
      </c>
      <c r="M109" s="69"/>
      <c r="N109" s="69"/>
      <c r="O109" s="70"/>
    </row>
    <row r="110" spans="2:15" ht="18.75" hidden="1" customHeight="1" outlineLevel="1" thickBot="1" x14ac:dyDescent="0.25">
      <c r="B110" s="16"/>
      <c r="C110" s="17"/>
      <c r="D110" s="17"/>
      <c r="E110" s="17"/>
      <c r="F110" s="17"/>
      <c r="G110" s="17"/>
      <c r="H110" s="17"/>
      <c r="K110" s="82">
        <v>4</v>
      </c>
      <c r="L110" s="69" t="s">
        <v>97</v>
      </c>
      <c r="M110" s="69"/>
      <c r="N110" s="69"/>
      <c r="O110" s="70"/>
    </row>
    <row r="111" spans="2:15" ht="19.5" hidden="1" customHeight="1" outlineLevel="1" thickBot="1" x14ac:dyDescent="0.25">
      <c r="B111" s="58"/>
      <c r="C111" s="52"/>
      <c r="D111" s="52"/>
      <c r="E111" s="52"/>
      <c r="F111" s="52"/>
      <c r="G111" s="52"/>
      <c r="H111" s="17"/>
      <c r="K111" s="83">
        <v>5</v>
      </c>
      <c r="L111" s="71" t="s">
        <v>98</v>
      </c>
      <c r="M111" s="71"/>
      <c r="N111" s="71"/>
      <c r="O111" s="72"/>
    </row>
    <row r="112" spans="2:15" ht="18.75" customHeight="1" collapsed="1" thickBot="1" x14ac:dyDescent="0.25">
      <c r="B112" s="59" t="s">
        <v>99</v>
      </c>
      <c r="C112" s="60">
        <v>0.08</v>
      </c>
      <c r="D112" s="61">
        <v>4</v>
      </c>
      <c r="E112" s="62">
        <v>2</v>
      </c>
      <c r="F112" s="63">
        <f>D112*C112</f>
        <v>0.32</v>
      </c>
      <c r="G112" s="64">
        <f>C112*E112</f>
        <v>0.16</v>
      </c>
      <c r="H112" s="65">
        <f t="shared" si="4"/>
        <v>0.5</v>
      </c>
      <c r="K112" s="84" t="s">
        <v>100</v>
      </c>
      <c r="L112" s="85"/>
      <c r="M112" s="85"/>
      <c r="N112" s="85"/>
      <c r="O112" s="86"/>
    </row>
    <row r="113" spans="2:15" ht="18.75" hidden="1" customHeight="1" outlineLevel="1" thickBot="1" x14ac:dyDescent="0.25">
      <c r="B113" s="49"/>
      <c r="C113" s="17"/>
      <c r="D113" s="17"/>
      <c r="E113" s="17"/>
      <c r="F113" s="17"/>
      <c r="G113" s="17"/>
      <c r="H113" s="17"/>
      <c r="K113" s="19">
        <v>1</v>
      </c>
      <c r="L113" s="32" t="s">
        <v>101</v>
      </c>
      <c r="M113" s="32"/>
      <c r="N113" s="32"/>
      <c r="O113" s="56"/>
    </row>
    <row r="114" spans="2:15" ht="18.75" hidden="1" customHeight="1" outlineLevel="1" thickBot="1" x14ac:dyDescent="0.25">
      <c r="B114" s="49"/>
      <c r="C114" s="17"/>
      <c r="D114" s="17"/>
      <c r="E114" s="17"/>
      <c r="F114" s="17"/>
      <c r="G114" s="17"/>
      <c r="H114" s="17"/>
      <c r="K114" s="7">
        <v>2</v>
      </c>
      <c r="L114" s="27" t="s">
        <v>102</v>
      </c>
      <c r="M114" s="27"/>
      <c r="N114" s="27"/>
      <c r="O114" s="50"/>
    </row>
    <row r="115" spans="2:15" ht="37.5" hidden="1" customHeight="1" outlineLevel="1" thickBot="1" x14ac:dyDescent="0.25">
      <c r="B115" s="49"/>
      <c r="C115" s="17"/>
      <c r="D115" s="17"/>
      <c r="E115" s="17"/>
      <c r="F115" s="17"/>
      <c r="G115" s="17"/>
      <c r="H115" s="17"/>
      <c r="K115" s="7">
        <v>3</v>
      </c>
      <c r="L115" s="27" t="s">
        <v>103</v>
      </c>
      <c r="M115" s="27"/>
      <c r="N115" s="27"/>
      <c r="O115" s="50"/>
    </row>
    <row r="116" spans="2:15" ht="39" hidden="1" customHeight="1" outlineLevel="1" thickBot="1" x14ac:dyDescent="0.25">
      <c r="B116" s="49"/>
      <c r="C116" s="17"/>
      <c r="D116" s="17"/>
      <c r="E116" s="17"/>
      <c r="F116" s="17"/>
      <c r="G116" s="17"/>
      <c r="H116" s="17"/>
      <c r="K116" s="7">
        <v>4</v>
      </c>
      <c r="L116" s="27" t="str">
        <f>[1]criterias!C108</f>
        <v>Stimulating workers to not using cars when going to work, or using electric ones or bikes, maybe organizing hybrid buses</v>
      </c>
      <c r="M116" s="27"/>
      <c r="N116" s="27"/>
      <c r="O116" s="50"/>
    </row>
    <row r="117" spans="2:15" ht="36.75" hidden="1" customHeight="1" outlineLevel="1" thickBot="1" x14ac:dyDescent="0.25">
      <c r="B117" s="51"/>
      <c r="C117" s="52"/>
      <c r="D117" s="52"/>
      <c r="E117" s="52"/>
      <c r="F117" s="52"/>
      <c r="G117" s="52"/>
      <c r="H117" s="17"/>
      <c r="K117" s="53">
        <v>5</v>
      </c>
      <c r="L117" s="54" t="str">
        <f>[1]criterias!C109</f>
        <v>having a stimulation/bonus for every "green" transport - better contracts with suppliers/customers or similar</v>
      </c>
      <c r="M117" s="54"/>
      <c r="N117" s="54"/>
      <c r="O117" s="55"/>
    </row>
    <row r="118" spans="2:15" ht="19.5" thickBot="1" x14ac:dyDescent="0.25">
      <c r="B118" s="34" t="s">
        <v>104</v>
      </c>
      <c r="C118" s="35"/>
      <c r="D118" s="35"/>
      <c r="E118" s="35"/>
      <c r="F118" s="35"/>
      <c r="G118" s="35"/>
      <c r="H118" s="36"/>
    </row>
    <row r="119" spans="2:15" ht="9" customHeight="1" x14ac:dyDescent="0.2"/>
    <row r="120" spans="2:15" x14ac:dyDescent="0.2">
      <c r="B120" s="112" t="s">
        <v>105</v>
      </c>
      <c r="C120" s="75">
        <f>C93+C66+C39+C6</f>
        <v>1</v>
      </c>
      <c r="D120" s="76"/>
      <c r="E120" s="76"/>
      <c r="F120" s="77">
        <f>F93+F66+F39+F6</f>
        <v>3.3400000000000003</v>
      </c>
      <c r="G120" s="77">
        <f>G93+G66+G39+G6</f>
        <v>2.75</v>
      </c>
      <c r="H120" s="78">
        <f t="shared" ref="H120" si="5">G120/F120</f>
        <v>0.82335329341317354</v>
      </c>
    </row>
    <row r="121" spans="2:15" ht="12" customHeight="1" x14ac:dyDescent="0.2"/>
    <row r="122" spans="2:15" x14ac:dyDescent="0.2">
      <c r="D122" s="11"/>
      <c r="F122" s="12"/>
      <c r="G122" s="13"/>
    </row>
    <row r="123" spans="2:15" ht="6.75" customHeight="1" x14ac:dyDescent="0.2"/>
    <row r="124" spans="2:15" x14ac:dyDescent="0.25">
      <c r="B124" s="14" t="s">
        <v>106</v>
      </c>
    </row>
    <row r="125" spans="2:15" x14ac:dyDescent="0.2">
      <c r="B125" s="26" t="s">
        <v>107</v>
      </c>
    </row>
    <row r="126" spans="2:15" x14ac:dyDescent="0.2">
      <c r="B126" s="37" t="s">
        <v>108</v>
      </c>
      <c r="C126" s="37"/>
      <c r="D126" s="37"/>
      <c r="E126" s="37"/>
      <c r="F126" s="37"/>
      <c r="G126" s="37"/>
    </row>
    <row r="129" spans="8:10" ht="58.5" customHeight="1" x14ac:dyDescent="0.2">
      <c r="H129" s="15"/>
      <c r="I129" s="15"/>
      <c r="J129" s="15"/>
    </row>
  </sheetData>
  <mergeCells count="119">
    <mergeCell ref="L116:O116"/>
    <mergeCell ref="L117:O117"/>
    <mergeCell ref="B118:H118"/>
    <mergeCell ref="B126:G126"/>
    <mergeCell ref="L110:O110"/>
    <mergeCell ref="L111:O111"/>
    <mergeCell ref="K112:O112"/>
    <mergeCell ref="L113:O113"/>
    <mergeCell ref="L114:O114"/>
    <mergeCell ref="L115:O115"/>
    <mergeCell ref="L104:O104"/>
    <mergeCell ref="L105:O105"/>
    <mergeCell ref="K106:O106"/>
    <mergeCell ref="L107:O107"/>
    <mergeCell ref="L108:O108"/>
    <mergeCell ref="L109:O109"/>
    <mergeCell ref="L98:O98"/>
    <mergeCell ref="L99:O99"/>
    <mergeCell ref="K100:O100"/>
    <mergeCell ref="L101:O101"/>
    <mergeCell ref="L102:O102"/>
    <mergeCell ref="L103:O103"/>
    <mergeCell ref="B91:H91"/>
    <mergeCell ref="K93:O93"/>
    <mergeCell ref="K94:O94"/>
    <mergeCell ref="L95:O95"/>
    <mergeCell ref="L96:O96"/>
    <mergeCell ref="L97:O97"/>
    <mergeCell ref="K85:O85"/>
    <mergeCell ref="L86:O86"/>
    <mergeCell ref="L87:O87"/>
    <mergeCell ref="L88:O88"/>
    <mergeCell ref="L89:O89"/>
    <mergeCell ref="L90:O90"/>
    <mergeCell ref="K79:O79"/>
    <mergeCell ref="L80:O80"/>
    <mergeCell ref="L81:O81"/>
    <mergeCell ref="L82:O82"/>
    <mergeCell ref="L83:O83"/>
    <mergeCell ref="L84:O84"/>
    <mergeCell ref="K73:O73"/>
    <mergeCell ref="L74:O74"/>
    <mergeCell ref="L75:O75"/>
    <mergeCell ref="L76:O76"/>
    <mergeCell ref="L77:O77"/>
    <mergeCell ref="L78:O78"/>
    <mergeCell ref="K67:O67"/>
    <mergeCell ref="L68:O68"/>
    <mergeCell ref="L69:O69"/>
    <mergeCell ref="L70:O70"/>
    <mergeCell ref="L71:O71"/>
    <mergeCell ref="L72:O72"/>
    <mergeCell ref="L60:O60"/>
    <mergeCell ref="L61:O61"/>
    <mergeCell ref="L62:O62"/>
    <mergeCell ref="L63:O63"/>
    <mergeCell ref="B64:H64"/>
    <mergeCell ref="K66:O66"/>
    <mergeCell ref="L54:O54"/>
    <mergeCell ref="L55:O55"/>
    <mergeCell ref="L56:O56"/>
    <mergeCell ref="L57:O57"/>
    <mergeCell ref="K58:O58"/>
    <mergeCell ref="L59:O59"/>
    <mergeCell ref="L48:O48"/>
    <mergeCell ref="L49:O49"/>
    <mergeCell ref="L50:O50"/>
    <mergeCell ref="L51:O51"/>
    <mergeCell ref="K52:O52"/>
    <mergeCell ref="L53:O53"/>
    <mergeCell ref="L42:O42"/>
    <mergeCell ref="L43:O43"/>
    <mergeCell ref="L44:O44"/>
    <mergeCell ref="L45:O45"/>
    <mergeCell ref="K46:O46"/>
    <mergeCell ref="L47:O47"/>
    <mergeCell ref="L35:O35"/>
    <mergeCell ref="L36:O36"/>
    <mergeCell ref="B37:H37"/>
    <mergeCell ref="K39:O39"/>
    <mergeCell ref="K40:O40"/>
    <mergeCell ref="L41:O41"/>
    <mergeCell ref="L29:O29"/>
    <mergeCell ref="L30:O30"/>
    <mergeCell ref="K31:O31"/>
    <mergeCell ref="L32:O32"/>
    <mergeCell ref="L33:O33"/>
    <mergeCell ref="L34:O34"/>
    <mergeCell ref="L23:O23"/>
    <mergeCell ref="L24:O24"/>
    <mergeCell ref="K25:O25"/>
    <mergeCell ref="L26:O26"/>
    <mergeCell ref="L27:O27"/>
    <mergeCell ref="L28:O28"/>
    <mergeCell ref="L17:O17"/>
    <mergeCell ref="L18:O18"/>
    <mergeCell ref="K19:O19"/>
    <mergeCell ref="L20:O20"/>
    <mergeCell ref="L21:O21"/>
    <mergeCell ref="L22:O22"/>
    <mergeCell ref="L11:O11"/>
    <mergeCell ref="L12:O12"/>
    <mergeCell ref="K13:O13"/>
    <mergeCell ref="L14:O14"/>
    <mergeCell ref="L15:O15"/>
    <mergeCell ref="L16:O16"/>
    <mergeCell ref="P3:S4"/>
    <mergeCell ref="K6:O6"/>
    <mergeCell ref="K7:O7"/>
    <mergeCell ref="L8:O8"/>
    <mergeCell ref="L9:O9"/>
    <mergeCell ref="L10:O10"/>
    <mergeCell ref="C2:C3"/>
    <mergeCell ref="D2:H2"/>
    <mergeCell ref="K2:O2"/>
    <mergeCell ref="D3:E3"/>
    <mergeCell ref="F3:G3"/>
    <mergeCell ref="H3:H4"/>
    <mergeCell ref="K3:O4"/>
  </mergeCells>
  <conditionalFormatting sqref="T8">
    <cfRule type="iconSet" priority="24">
      <iconSet>
        <cfvo type="percent" val="0"/>
        <cfvo type="percent" val="33"/>
        <cfvo type="percent" val="67"/>
      </iconSet>
    </cfRule>
  </conditionalFormatting>
  <conditionalFormatting sqref="S8:S13">
    <cfRule type="iconSet" priority="23">
      <iconSet>
        <cfvo type="percent" val="0"/>
        <cfvo type="percent" val="50"/>
        <cfvo type="percent" val="75"/>
      </iconSet>
    </cfRule>
  </conditionalFormatting>
  <conditionalFormatting sqref="H6">
    <cfRule type="iconSet" priority="22">
      <iconSet>
        <cfvo type="percent" val="0"/>
        <cfvo type="num" val="0.5"/>
        <cfvo type="num" val="0.75"/>
      </iconSet>
    </cfRule>
  </conditionalFormatting>
  <conditionalFormatting sqref="H120">
    <cfRule type="iconSet" priority="21">
      <iconSet>
        <cfvo type="percent" val="0"/>
        <cfvo type="percent" val="50"/>
        <cfvo type="percent" val="75"/>
      </iconSet>
    </cfRule>
  </conditionalFormatting>
  <conditionalFormatting sqref="H7">
    <cfRule type="iconSet" priority="20">
      <iconSet>
        <cfvo type="percent" val="0"/>
        <cfvo type="num" val="0.5"/>
        <cfvo type="num" val="0.75"/>
      </iconSet>
    </cfRule>
  </conditionalFormatting>
  <conditionalFormatting sqref="H13">
    <cfRule type="iconSet" priority="19">
      <iconSet>
        <cfvo type="percent" val="0"/>
        <cfvo type="num" val="0.5"/>
        <cfvo type="num" val="0.75"/>
      </iconSet>
    </cfRule>
  </conditionalFormatting>
  <conditionalFormatting sqref="H19">
    <cfRule type="iconSet" priority="18">
      <iconSet>
        <cfvo type="percent" val="0"/>
        <cfvo type="num" val="0.5"/>
        <cfvo type="num" val="0.75"/>
      </iconSet>
    </cfRule>
  </conditionalFormatting>
  <conditionalFormatting sqref="H25">
    <cfRule type="iconSet" priority="17">
      <iconSet>
        <cfvo type="percent" val="0"/>
        <cfvo type="num" val="0.5"/>
        <cfvo type="num" val="0.75"/>
      </iconSet>
    </cfRule>
  </conditionalFormatting>
  <conditionalFormatting sqref="H39">
    <cfRule type="iconSet" priority="16">
      <iconSet>
        <cfvo type="percent" val="0"/>
        <cfvo type="num" val="0.5"/>
        <cfvo type="num" val="0.75"/>
      </iconSet>
    </cfRule>
  </conditionalFormatting>
  <conditionalFormatting sqref="H40">
    <cfRule type="iconSet" priority="15">
      <iconSet>
        <cfvo type="percent" val="0"/>
        <cfvo type="num" val="0.5"/>
        <cfvo type="num" val="0.75"/>
      </iconSet>
    </cfRule>
  </conditionalFormatting>
  <conditionalFormatting sqref="H46">
    <cfRule type="iconSet" priority="14">
      <iconSet>
        <cfvo type="percent" val="0"/>
        <cfvo type="num" val="0.5"/>
        <cfvo type="num" val="0.75"/>
      </iconSet>
    </cfRule>
  </conditionalFormatting>
  <conditionalFormatting sqref="H52">
    <cfRule type="iconSet" priority="13">
      <iconSet>
        <cfvo type="percent" val="0"/>
        <cfvo type="num" val="0.5"/>
        <cfvo type="num" val="0.75"/>
      </iconSet>
    </cfRule>
  </conditionalFormatting>
  <conditionalFormatting sqref="H67">
    <cfRule type="iconSet" priority="10">
      <iconSet>
        <cfvo type="percent" val="0"/>
        <cfvo type="num" val="0.5"/>
        <cfvo type="num" val="0.75"/>
      </iconSet>
    </cfRule>
  </conditionalFormatting>
  <conditionalFormatting sqref="H58">
    <cfRule type="iconSet" priority="12">
      <iconSet>
        <cfvo type="percent" val="0"/>
        <cfvo type="num" val="0.5"/>
        <cfvo type="num" val="0.75"/>
      </iconSet>
    </cfRule>
  </conditionalFormatting>
  <conditionalFormatting sqref="H31">
    <cfRule type="iconSet" priority="11">
      <iconSet>
        <cfvo type="percent" val="0"/>
        <cfvo type="num" val="0.5"/>
        <cfvo type="num" val="0.75"/>
      </iconSet>
    </cfRule>
  </conditionalFormatting>
  <conditionalFormatting sqref="H73">
    <cfRule type="iconSet" priority="9">
      <iconSet>
        <cfvo type="percent" val="0"/>
        <cfvo type="num" val="0.5"/>
        <cfvo type="num" val="0.75"/>
      </iconSet>
    </cfRule>
  </conditionalFormatting>
  <conditionalFormatting sqref="H79">
    <cfRule type="iconSet" priority="8">
      <iconSet>
        <cfvo type="percent" val="0"/>
        <cfvo type="num" val="0.5"/>
        <cfvo type="num" val="0.75"/>
      </iconSet>
    </cfRule>
  </conditionalFormatting>
  <conditionalFormatting sqref="H85">
    <cfRule type="iconSet" priority="7">
      <iconSet>
        <cfvo type="percent" val="0"/>
        <cfvo type="num" val="0.5"/>
        <cfvo type="num" val="0.75"/>
      </iconSet>
    </cfRule>
  </conditionalFormatting>
  <conditionalFormatting sqref="H94">
    <cfRule type="iconSet" priority="6">
      <iconSet>
        <cfvo type="percent" val="0"/>
        <cfvo type="num" val="0.5"/>
        <cfvo type="num" val="0.75"/>
      </iconSet>
    </cfRule>
  </conditionalFormatting>
  <conditionalFormatting sqref="H100">
    <cfRule type="iconSet" priority="5">
      <iconSet>
        <cfvo type="percent" val="0"/>
        <cfvo type="num" val="0.5"/>
        <cfvo type="num" val="0.75"/>
      </iconSet>
    </cfRule>
  </conditionalFormatting>
  <conditionalFormatting sqref="H106">
    <cfRule type="iconSet" priority="4">
      <iconSet>
        <cfvo type="percent" val="0"/>
        <cfvo type="num" val="0.5"/>
        <cfvo type="num" val="0.75"/>
      </iconSet>
    </cfRule>
  </conditionalFormatting>
  <conditionalFormatting sqref="H112">
    <cfRule type="iconSet" priority="3">
      <iconSet>
        <cfvo type="percent" val="0"/>
        <cfvo type="num" val="0.5"/>
        <cfvo type="num" val="0.75"/>
      </iconSet>
    </cfRule>
  </conditionalFormatting>
  <conditionalFormatting sqref="H66">
    <cfRule type="iconSet" priority="2">
      <iconSet>
        <cfvo type="percent" val="0"/>
        <cfvo type="num" val="0.5"/>
        <cfvo type="num" val="0.75"/>
      </iconSet>
    </cfRule>
  </conditionalFormatting>
  <conditionalFormatting sqref="H93">
    <cfRule type="iconSet" priority="1">
      <iconSet>
        <cfvo type="percent" val="0"/>
        <cfvo type="num" val="0.5"/>
        <cfvo type="num" val="0.75"/>
      </iconSet>
    </cfRule>
  </conditionalFormatting>
  <printOptions horizontalCentered="1"/>
  <pageMargins left="0.27559055118110237" right="0.15748031496062992" top="0.6692913385826772" bottom="0.19685039370078741" header="0.19685039370078741" footer="0.15748031496062992"/>
  <pageSetup paperSize="9" scale="64" fitToHeight="4" orientation="landscape" r:id="rId1"/>
  <headerFooter alignWithMargins="0">
    <oddHeader>&amp;R&amp;G</oddHeader>
  </headerFooter>
  <rowBreaks count="3" manualBreakCount="3">
    <brk id="38" max="13" man="1"/>
    <brk id="64" max="13" man="1"/>
    <brk id="91" max="13" man="1"/>
  </rowBreaks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D7BB4-51C9-4C3F-A78E-FF219946A014}">
  <sheetPr>
    <outlinePr summaryBelow="0"/>
  </sheetPr>
  <dimension ref="B1:Y129"/>
  <sheetViews>
    <sheetView showGridLines="0" showZeros="0" zoomScale="80" zoomScaleNormal="80" workbookViewId="0">
      <pane ySplit="4" topLeftCell="A5" activePane="bottomLeft" state="frozen"/>
      <selection activeCell="B14" sqref="B14"/>
      <selection pane="bottomLeft" activeCell="I1" sqref="I1:J1048576"/>
    </sheetView>
  </sheetViews>
  <sheetFormatPr baseColWidth="10" defaultColWidth="9.33203125" defaultRowHeight="18.75" outlineLevelRow="1" outlineLevelCol="1" x14ac:dyDescent="0.2"/>
  <cols>
    <col min="1" max="1" width="0.83203125" style="4" customWidth="1"/>
    <col min="2" max="2" width="53.83203125" style="26" customWidth="1"/>
    <col min="3" max="3" width="13.1640625" style="3" customWidth="1" outlineLevel="1"/>
    <col min="4" max="4" width="10.83203125" style="3" customWidth="1" outlineLevel="1"/>
    <col min="5" max="5" width="12.5" style="3" customWidth="1" outlineLevel="1"/>
    <col min="6" max="6" width="10.83203125" style="4" customWidth="1" outlineLevel="1"/>
    <col min="7" max="7" width="12.5" style="4" customWidth="1" outlineLevel="1"/>
    <col min="8" max="8" width="13.6640625" style="4" customWidth="1" outlineLevel="1"/>
    <col min="9" max="9" width="4" style="4" customWidth="1" outlineLevel="1"/>
    <col min="10" max="10" width="1.1640625" style="4" customWidth="1" outlineLevel="1"/>
    <col min="11" max="11" width="5.1640625" style="4" customWidth="1" outlineLevel="1"/>
    <col min="12" max="12" width="25.6640625" style="4" customWidth="1" outlineLevel="1"/>
    <col min="13" max="13" width="12" style="4" customWidth="1" outlineLevel="1"/>
    <col min="14" max="14" width="29.33203125" style="4" customWidth="1" outlineLevel="1"/>
    <col min="15" max="15" width="44.6640625" style="4" customWidth="1" outlineLevel="1"/>
    <col min="16" max="19" width="12" style="4" customWidth="1" outlineLevel="1"/>
    <col min="20" max="20" width="26.1640625" style="4" customWidth="1" outlineLevel="1"/>
    <col min="21" max="25" width="12" style="4" customWidth="1" outlineLevel="1"/>
    <col min="26" max="256" width="9.33203125" style="4"/>
    <col min="257" max="257" width="0.83203125" style="4" customWidth="1"/>
    <col min="258" max="258" width="53.83203125" style="4" customWidth="1"/>
    <col min="259" max="259" width="13.1640625" style="4" customWidth="1"/>
    <col min="260" max="260" width="12.33203125" style="4" customWidth="1"/>
    <col min="261" max="261" width="10.83203125" style="4" customWidth="1"/>
    <col min="262" max="262" width="18.1640625" style="4" customWidth="1"/>
    <col min="263" max="263" width="10" style="4" customWidth="1"/>
    <col min="264" max="264" width="16.1640625" style="4" customWidth="1"/>
    <col min="265" max="265" width="13.6640625" style="4" customWidth="1"/>
    <col min="266" max="266" width="2.1640625" style="4" customWidth="1"/>
    <col min="267" max="267" width="5.1640625" style="4" customWidth="1"/>
    <col min="268" max="268" width="25.6640625" style="4" customWidth="1"/>
    <col min="269" max="269" width="12" style="4" customWidth="1"/>
    <col min="270" max="270" width="29.33203125" style="4" customWidth="1"/>
    <col min="271" max="271" width="44.6640625" style="4" customWidth="1"/>
    <col min="272" max="281" width="12" style="4" customWidth="1"/>
    <col min="282" max="512" width="9.33203125" style="4"/>
    <col min="513" max="513" width="0.83203125" style="4" customWidth="1"/>
    <col min="514" max="514" width="53.83203125" style="4" customWidth="1"/>
    <col min="515" max="515" width="13.1640625" style="4" customWidth="1"/>
    <col min="516" max="516" width="12.33203125" style="4" customWidth="1"/>
    <col min="517" max="517" width="10.83203125" style="4" customWidth="1"/>
    <col min="518" max="518" width="18.1640625" style="4" customWidth="1"/>
    <col min="519" max="519" width="10" style="4" customWidth="1"/>
    <col min="520" max="520" width="16.1640625" style="4" customWidth="1"/>
    <col min="521" max="521" width="13.6640625" style="4" customWidth="1"/>
    <col min="522" max="522" width="2.1640625" style="4" customWidth="1"/>
    <col min="523" max="523" width="5.1640625" style="4" customWidth="1"/>
    <col min="524" max="524" width="25.6640625" style="4" customWidth="1"/>
    <col min="525" max="525" width="12" style="4" customWidth="1"/>
    <col min="526" max="526" width="29.33203125" style="4" customWidth="1"/>
    <col min="527" max="527" width="44.6640625" style="4" customWidth="1"/>
    <col min="528" max="537" width="12" style="4" customWidth="1"/>
    <col min="538" max="768" width="9.33203125" style="4"/>
    <col min="769" max="769" width="0.83203125" style="4" customWidth="1"/>
    <col min="770" max="770" width="53.83203125" style="4" customWidth="1"/>
    <col min="771" max="771" width="13.1640625" style="4" customWidth="1"/>
    <col min="772" max="772" width="12.33203125" style="4" customWidth="1"/>
    <col min="773" max="773" width="10.83203125" style="4" customWidth="1"/>
    <col min="774" max="774" width="18.1640625" style="4" customWidth="1"/>
    <col min="775" max="775" width="10" style="4" customWidth="1"/>
    <col min="776" max="776" width="16.1640625" style="4" customWidth="1"/>
    <col min="777" max="777" width="13.6640625" style="4" customWidth="1"/>
    <col min="778" max="778" width="2.1640625" style="4" customWidth="1"/>
    <col min="779" max="779" width="5.1640625" style="4" customWidth="1"/>
    <col min="780" max="780" width="25.6640625" style="4" customWidth="1"/>
    <col min="781" max="781" width="12" style="4" customWidth="1"/>
    <col min="782" max="782" width="29.33203125" style="4" customWidth="1"/>
    <col min="783" max="783" width="44.6640625" style="4" customWidth="1"/>
    <col min="784" max="793" width="12" style="4" customWidth="1"/>
    <col min="794" max="1024" width="9.33203125" style="4"/>
    <col min="1025" max="1025" width="0.83203125" style="4" customWidth="1"/>
    <col min="1026" max="1026" width="53.83203125" style="4" customWidth="1"/>
    <col min="1027" max="1027" width="13.1640625" style="4" customWidth="1"/>
    <col min="1028" max="1028" width="12.33203125" style="4" customWidth="1"/>
    <col min="1029" max="1029" width="10.83203125" style="4" customWidth="1"/>
    <col min="1030" max="1030" width="18.1640625" style="4" customWidth="1"/>
    <col min="1031" max="1031" width="10" style="4" customWidth="1"/>
    <col min="1032" max="1032" width="16.1640625" style="4" customWidth="1"/>
    <col min="1033" max="1033" width="13.6640625" style="4" customWidth="1"/>
    <col min="1034" max="1034" width="2.1640625" style="4" customWidth="1"/>
    <col min="1035" max="1035" width="5.1640625" style="4" customWidth="1"/>
    <col min="1036" max="1036" width="25.6640625" style="4" customWidth="1"/>
    <col min="1037" max="1037" width="12" style="4" customWidth="1"/>
    <col min="1038" max="1038" width="29.33203125" style="4" customWidth="1"/>
    <col min="1039" max="1039" width="44.6640625" style="4" customWidth="1"/>
    <col min="1040" max="1049" width="12" style="4" customWidth="1"/>
    <col min="1050" max="1280" width="9.33203125" style="4"/>
    <col min="1281" max="1281" width="0.83203125" style="4" customWidth="1"/>
    <col min="1282" max="1282" width="53.83203125" style="4" customWidth="1"/>
    <col min="1283" max="1283" width="13.1640625" style="4" customWidth="1"/>
    <col min="1284" max="1284" width="12.33203125" style="4" customWidth="1"/>
    <col min="1285" max="1285" width="10.83203125" style="4" customWidth="1"/>
    <col min="1286" max="1286" width="18.1640625" style="4" customWidth="1"/>
    <col min="1287" max="1287" width="10" style="4" customWidth="1"/>
    <col min="1288" max="1288" width="16.1640625" style="4" customWidth="1"/>
    <col min="1289" max="1289" width="13.6640625" style="4" customWidth="1"/>
    <col min="1290" max="1290" width="2.1640625" style="4" customWidth="1"/>
    <col min="1291" max="1291" width="5.1640625" style="4" customWidth="1"/>
    <col min="1292" max="1292" width="25.6640625" style="4" customWidth="1"/>
    <col min="1293" max="1293" width="12" style="4" customWidth="1"/>
    <col min="1294" max="1294" width="29.33203125" style="4" customWidth="1"/>
    <col min="1295" max="1295" width="44.6640625" style="4" customWidth="1"/>
    <col min="1296" max="1305" width="12" style="4" customWidth="1"/>
    <col min="1306" max="1536" width="9.33203125" style="4"/>
    <col min="1537" max="1537" width="0.83203125" style="4" customWidth="1"/>
    <col min="1538" max="1538" width="53.83203125" style="4" customWidth="1"/>
    <col min="1539" max="1539" width="13.1640625" style="4" customWidth="1"/>
    <col min="1540" max="1540" width="12.33203125" style="4" customWidth="1"/>
    <col min="1541" max="1541" width="10.83203125" style="4" customWidth="1"/>
    <col min="1542" max="1542" width="18.1640625" style="4" customWidth="1"/>
    <col min="1543" max="1543" width="10" style="4" customWidth="1"/>
    <col min="1544" max="1544" width="16.1640625" style="4" customWidth="1"/>
    <col min="1545" max="1545" width="13.6640625" style="4" customWidth="1"/>
    <col min="1546" max="1546" width="2.1640625" style="4" customWidth="1"/>
    <col min="1547" max="1547" width="5.1640625" style="4" customWidth="1"/>
    <col min="1548" max="1548" width="25.6640625" style="4" customWidth="1"/>
    <col min="1549" max="1549" width="12" style="4" customWidth="1"/>
    <col min="1550" max="1550" width="29.33203125" style="4" customWidth="1"/>
    <col min="1551" max="1551" width="44.6640625" style="4" customWidth="1"/>
    <col min="1552" max="1561" width="12" style="4" customWidth="1"/>
    <col min="1562" max="1792" width="9.33203125" style="4"/>
    <col min="1793" max="1793" width="0.83203125" style="4" customWidth="1"/>
    <col min="1794" max="1794" width="53.83203125" style="4" customWidth="1"/>
    <col min="1795" max="1795" width="13.1640625" style="4" customWidth="1"/>
    <col min="1796" max="1796" width="12.33203125" style="4" customWidth="1"/>
    <col min="1797" max="1797" width="10.83203125" style="4" customWidth="1"/>
    <col min="1798" max="1798" width="18.1640625" style="4" customWidth="1"/>
    <col min="1799" max="1799" width="10" style="4" customWidth="1"/>
    <col min="1800" max="1800" width="16.1640625" style="4" customWidth="1"/>
    <col min="1801" max="1801" width="13.6640625" style="4" customWidth="1"/>
    <col min="1802" max="1802" width="2.1640625" style="4" customWidth="1"/>
    <col min="1803" max="1803" width="5.1640625" style="4" customWidth="1"/>
    <col min="1804" max="1804" width="25.6640625" style="4" customWidth="1"/>
    <col min="1805" max="1805" width="12" style="4" customWidth="1"/>
    <col min="1806" max="1806" width="29.33203125" style="4" customWidth="1"/>
    <col min="1807" max="1807" width="44.6640625" style="4" customWidth="1"/>
    <col min="1808" max="1817" width="12" style="4" customWidth="1"/>
    <col min="1818" max="2048" width="9.33203125" style="4"/>
    <col min="2049" max="2049" width="0.83203125" style="4" customWidth="1"/>
    <col min="2050" max="2050" width="53.83203125" style="4" customWidth="1"/>
    <col min="2051" max="2051" width="13.1640625" style="4" customWidth="1"/>
    <col min="2052" max="2052" width="12.33203125" style="4" customWidth="1"/>
    <col min="2053" max="2053" width="10.83203125" style="4" customWidth="1"/>
    <col min="2054" max="2054" width="18.1640625" style="4" customWidth="1"/>
    <col min="2055" max="2055" width="10" style="4" customWidth="1"/>
    <col min="2056" max="2056" width="16.1640625" style="4" customWidth="1"/>
    <col min="2057" max="2057" width="13.6640625" style="4" customWidth="1"/>
    <col min="2058" max="2058" width="2.1640625" style="4" customWidth="1"/>
    <col min="2059" max="2059" width="5.1640625" style="4" customWidth="1"/>
    <col min="2060" max="2060" width="25.6640625" style="4" customWidth="1"/>
    <col min="2061" max="2061" width="12" style="4" customWidth="1"/>
    <col min="2062" max="2062" width="29.33203125" style="4" customWidth="1"/>
    <col min="2063" max="2063" width="44.6640625" style="4" customWidth="1"/>
    <col min="2064" max="2073" width="12" style="4" customWidth="1"/>
    <col min="2074" max="2304" width="9.33203125" style="4"/>
    <col min="2305" max="2305" width="0.83203125" style="4" customWidth="1"/>
    <col min="2306" max="2306" width="53.83203125" style="4" customWidth="1"/>
    <col min="2307" max="2307" width="13.1640625" style="4" customWidth="1"/>
    <col min="2308" max="2308" width="12.33203125" style="4" customWidth="1"/>
    <col min="2309" max="2309" width="10.83203125" style="4" customWidth="1"/>
    <col min="2310" max="2310" width="18.1640625" style="4" customWidth="1"/>
    <col min="2311" max="2311" width="10" style="4" customWidth="1"/>
    <col min="2312" max="2312" width="16.1640625" style="4" customWidth="1"/>
    <col min="2313" max="2313" width="13.6640625" style="4" customWidth="1"/>
    <col min="2314" max="2314" width="2.1640625" style="4" customWidth="1"/>
    <col min="2315" max="2315" width="5.1640625" style="4" customWidth="1"/>
    <col min="2316" max="2316" width="25.6640625" style="4" customWidth="1"/>
    <col min="2317" max="2317" width="12" style="4" customWidth="1"/>
    <col min="2318" max="2318" width="29.33203125" style="4" customWidth="1"/>
    <col min="2319" max="2319" width="44.6640625" style="4" customWidth="1"/>
    <col min="2320" max="2329" width="12" style="4" customWidth="1"/>
    <col min="2330" max="2560" width="9.33203125" style="4"/>
    <col min="2561" max="2561" width="0.83203125" style="4" customWidth="1"/>
    <col min="2562" max="2562" width="53.83203125" style="4" customWidth="1"/>
    <col min="2563" max="2563" width="13.1640625" style="4" customWidth="1"/>
    <col min="2564" max="2564" width="12.33203125" style="4" customWidth="1"/>
    <col min="2565" max="2565" width="10.83203125" style="4" customWidth="1"/>
    <col min="2566" max="2566" width="18.1640625" style="4" customWidth="1"/>
    <col min="2567" max="2567" width="10" style="4" customWidth="1"/>
    <col min="2568" max="2568" width="16.1640625" style="4" customWidth="1"/>
    <col min="2569" max="2569" width="13.6640625" style="4" customWidth="1"/>
    <col min="2570" max="2570" width="2.1640625" style="4" customWidth="1"/>
    <col min="2571" max="2571" width="5.1640625" style="4" customWidth="1"/>
    <col min="2572" max="2572" width="25.6640625" style="4" customWidth="1"/>
    <col min="2573" max="2573" width="12" style="4" customWidth="1"/>
    <col min="2574" max="2574" width="29.33203125" style="4" customWidth="1"/>
    <col min="2575" max="2575" width="44.6640625" style="4" customWidth="1"/>
    <col min="2576" max="2585" width="12" style="4" customWidth="1"/>
    <col min="2586" max="2816" width="9.33203125" style="4"/>
    <col min="2817" max="2817" width="0.83203125" style="4" customWidth="1"/>
    <col min="2818" max="2818" width="53.83203125" style="4" customWidth="1"/>
    <col min="2819" max="2819" width="13.1640625" style="4" customWidth="1"/>
    <col min="2820" max="2820" width="12.33203125" style="4" customWidth="1"/>
    <col min="2821" max="2821" width="10.83203125" style="4" customWidth="1"/>
    <col min="2822" max="2822" width="18.1640625" style="4" customWidth="1"/>
    <col min="2823" max="2823" width="10" style="4" customWidth="1"/>
    <col min="2824" max="2824" width="16.1640625" style="4" customWidth="1"/>
    <col min="2825" max="2825" width="13.6640625" style="4" customWidth="1"/>
    <col min="2826" max="2826" width="2.1640625" style="4" customWidth="1"/>
    <col min="2827" max="2827" width="5.1640625" style="4" customWidth="1"/>
    <col min="2828" max="2828" width="25.6640625" style="4" customWidth="1"/>
    <col min="2829" max="2829" width="12" style="4" customWidth="1"/>
    <col min="2830" max="2830" width="29.33203125" style="4" customWidth="1"/>
    <col min="2831" max="2831" width="44.6640625" style="4" customWidth="1"/>
    <col min="2832" max="2841" width="12" style="4" customWidth="1"/>
    <col min="2842" max="3072" width="9.33203125" style="4"/>
    <col min="3073" max="3073" width="0.83203125" style="4" customWidth="1"/>
    <col min="3074" max="3074" width="53.83203125" style="4" customWidth="1"/>
    <col min="3075" max="3075" width="13.1640625" style="4" customWidth="1"/>
    <col min="3076" max="3076" width="12.33203125" style="4" customWidth="1"/>
    <col min="3077" max="3077" width="10.83203125" style="4" customWidth="1"/>
    <col min="3078" max="3078" width="18.1640625" style="4" customWidth="1"/>
    <col min="3079" max="3079" width="10" style="4" customWidth="1"/>
    <col min="3080" max="3080" width="16.1640625" style="4" customWidth="1"/>
    <col min="3081" max="3081" width="13.6640625" style="4" customWidth="1"/>
    <col min="3082" max="3082" width="2.1640625" style="4" customWidth="1"/>
    <col min="3083" max="3083" width="5.1640625" style="4" customWidth="1"/>
    <col min="3084" max="3084" width="25.6640625" style="4" customWidth="1"/>
    <col min="3085" max="3085" width="12" style="4" customWidth="1"/>
    <col min="3086" max="3086" width="29.33203125" style="4" customWidth="1"/>
    <col min="3087" max="3087" width="44.6640625" style="4" customWidth="1"/>
    <col min="3088" max="3097" width="12" style="4" customWidth="1"/>
    <col min="3098" max="3328" width="9.33203125" style="4"/>
    <col min="3329" max="3329" width="0.83203125" style="4" customWidth="1"/>
    <col min="3330" max="3330" width="53.83203125" style="4" customWidth="1"/>
    <col min="3331" max="3331" width="13.1640625" style="4" customWidth="1"/>
    <col min="3332" max="3332" width="12.33203125" style="4" customWidth="1"/>
    <col min="3333" max="3333" width="10.83203125" style="4" customWidth="1"/>
    <col min="3334" max="3334" width="18.1640625" style="4" customWidth="1"/>
    <col min="3335" max="3335" width="10" style="4" customWidth="1"/>
    <col min="3336" max="3336" width="16.1640625" style="4" customWidth="1"/>
    <col min="3337" max="3337" width="13.6640625" style="4" customWidth="1"/>
    <col min="3338" max="3338" width="2.1640625" style="4" customWidth="1"/>
    <col min="3339" max="3339" width="5.1640625" style="4" customWidth="1"/>
    <col min="3340" max="3340" width="25.6640625" style="4" customWidth="1"/>
    <col min="3341" max="3341" width="12" style="4" customWidth="1"/>
    <col min="3342" max="3342" width="29.33203125" style="4" customWidth="1"/>
    <col min="3343" max="3343" width="44.6640625" style="4" customWidth="1"/>
    <col min="3344" max="3353" width="12" style="4" customWidth="1"/>
    <col min="3354" max="3584" width="9.33203125" style="4"/>
    <col min="3585" max="3585" width="0.83203125" style="4" customWidth="1"/>
    <col min="3586" max="3586" width="53.83203125" style="4" customWidth="1"/>
    <col min="3587" max="3587" width="13.1640625" style="4" customWidth="1"/>
    <col min="3588" max="3588" width="12.33203125" style="4" customWidth="1"/>
    <col min="3589" max="3589" width="10.83203125" style="4" customWidth="1"/>
    <col min="3590" max="3590" width="18.1640625" style="4" customWidth="1"/>
    <col min="3591" max="3591" width="10" style="4" customWidth="1"/>
    <col min="3592" max="3592" width="16.1640625" style="4" customWidth="1"/>
    <col min="3593" max="3593" width="13.6640625" style="4" customWidth="1"/>
    <col min="3594" max="3594" width="2.1640625" style="4" customWidth="1"/>
    <col min="3595" max="3595" width="5.1640625" style="4" customWidth="1"/>
    <col min="3596" max="3596" width="25.6640625" style="4" customWidth="1"/>
    <col min="3597" max="3597" width="12" style="4" customWidth="1"/>
    <col min="3598" max="3598" width="29.33203125" style="4" customWidth="1"/>
    <col min="3599" max="3599" width="44.6640625" style="4" customWidth="1"/>
    <col min="3600" max="3609" width="12" style="4" customWidth="1"/>
    <col min="3610" max="3840" width="9.33203125" style="4"/>
    <col min="3841" max="3841" width="0.83203125" style="4" customWidth="1"/>
    <col min="3842" max="3842" width="53.83203125" style="4" customWidth="1"/>
    <col min="3843" max="3843" width="13.1640625" style="4" customWidth="1"/>
    <col min="3844" max="3844" width="12.33203125" style="4" customWidth="1"/>
    <col min="3845" max="3845" width="10.83203125" style="4" customWidth="1"/>
    <col min="3846" max="3846" width="18.1640625" style="4" customWidth="1"/>
    <col min="3847" max="3847" width="10" style="4" customWidth="1"/>
    <col min="3848" max="3848" width="16.1640625" style="4" customWidth="1"/>
    <col min="3849" max="3849" width="13.6640625" style="4" customWidth="1"/>
    <col min="3850" max="3850" width="2.1640625" style="4" customWidth="1"/>
    <col min="3851" max="3851" width="5.1640625" style="4" customWidth="1"/>
    <col min="3852" max="3852" width="25.6640625" style="4" customWidth="1"/>
    <col min="3853" max="3853" width="12" style="4" customWidth="1"/>
    <col min="3854" max="3854" width="29.33203125" style="4" customWidth="1"/>
    <col min="3855" max="3855" width="44.6640625" style="4" customWidth="1"/>
    <col min="3856" max="3865" width="12" style="4" customWidth="1"/>
    <col min="3866" max="4096" width="9.33203125" style="4"/>
    <col min="4097" max="4097" width="0.83203125" style="4" customWidth="1"/>
    <col min="4098" max="4098" width="53.83203125" style="4" customWidth="1"/>
    <col min="4099" max="4099" width="13.1640625" style="4" customWidth="1"/>
    <col min="4100" max="4100" width="12.33203125" style="4" customWidth="1"/>
    <col min="4101" max="4101" width="10.83203125" style="4" customWidth="1"/>
    <col min="4102" max="4102" width="18.1640625" style="4" customWidth="1"/>
    <col min="4103" max="4103" width="10" style="4" customWidth="1"/>
    <col min="4104" max="4104" width="16.1640625" style="4" customWidth="1"/>
    <col min="4105" max="4105" width="13.6640625" style="4" customWidth="1"/>
    <col min="4106" max="4106" width="2.1640625" style="4" customWidth="1"/>
    <col min="4107" max="4107" width="5.1640625" style="4" customWidth="1"/>
    <col min="4108" max="4108" width="25.6640625" style="4" customWidth="1"/>
    <col min="4109" max="4109" width="12" style="4" customWidth="1"/>
    <col min="4110" max="4110" width="29.33203125" style="4" customWidth="1"/>
    <col min="4111" max="4111" width="44.6640625" style="4" customWidth="1"/>
    <col min="4112" max="4121" width="12" style="4" customWidth="1"/>
    <col min="4122" max="4352" width="9.33203125" style="4"/>
    <col min="4353" max="4353" width="0.83203125" style="4" customWidth="1"/>
    <col min="4354" max="4354" width="53.83203125" style="4" customWidth="1"/>
    <col min="4355" max="4355" width="13.1640625" style="4" customWidth="1"/>
    <col min="4356" max="4356" width="12.33203125" style="4" customWidth="1"/>
    <col min="4357" max="4357" width="10.83203125" style="4" customWidth="1"/>
    <col min="4358" max="4358" width="18.1640625" style="4" customWidth="1"/>
    <col min="4359" max="4359" width="10" style="4" customWidth="1"/>
    <col min="4360" max="4360" width="16.1640625" style="4" customWidth="1"/>
    <col min="4361" max="4361" width="13.6640625" style="4" customWidth="1"/>
    <col min="4362" max="4362" width="2.1640625" style="4" customWidth="1"/>
    <col min="4363" max="4363" width="5.1640625" style="4" customWidth="1"/>
    <col min="4364" max="4364" width="25.6640625" style="4" customWidth="1"/>
    <col min="4365" max="4365" width="12" style="4" customWidth="1"/>
    <col min="4366" max="4366" width="29.33203125" style="4" customWidth="1"/>
    <col min="4367" max="4367" width="44.6640625" style="4" customWidth="1"/>
    <col min="4368" max="4377" width="12" style="4" customWidth="1"/>
    <col min="4378" max="4608" width="9.33203125" style="4"/>
    <col min="4609" max="4609" width="0.83203125" style="4" customWidth="1"/>
    <col min="4610" max="4610" width="53.83203125" style="4" customWidth="1"/>
    <col min="4611" max="4611" width="13.1640625" style="4" customWidth="1"/>
    <col min="4612" max="4612" width="12.33203125" style="4" customWidth="1"/>
    <col min="4613" max="4613" width="10.83203125" style="4" customWidth="1"/>
    <col min="4614" max="4614" width="18.1640625" style="4" customWidth="1"/>
    <col min="4615" max="4615" width="10" style="4" customWidth="1"/>
    <col min="4616" max="4616" width="16.1640625" style="4" customWidth="1"/>
    <col min="4617" max="4617" width="13.6640625" style="4" customWidth="1"/>
    <col min="4618" max="4618" width="2.1640625" style="4" customWidth="1"/>
    <col min="4619" max="4619" width="5.1640625" style="4" customWidth="1"/>
    <col min="4620" max="4620" width="25.6640625" style="4" customWidth="1"/>
    <col min="4621" max="4621" width="12" style="4" customWidth="1"/>
    <col min="4622" max="4622" width="29.33203125" style="4" customWidth="1"/>
    <col min="4623" max="4623" width="44.6640625" style="4" customWidth="1"/>
    <col min="4624" max="4633" width="12" style="4" customWidth="1"/>
    <col min="4634" max="4864" width="9.33203125" style="4"/>
    <col min="4865" max="4865" width="0.83203125" style="4" customWidth="1"/>
    <col min="4866" max="4866" width="53.83203125" style="4" customWidth="1"/>
    <col min="4867" max="4867" width="13.1640625" style="4" customWidth="1"/>
    <col min="4868" max="4868" width="12.33203125" style="4" customWidth="1"/>
    <col min="4869" max="4869" width="10.83203125" style="4" customWidth="1"/>
    <col min="4870" max="4870" width="18.1640625" style="4" customWidth="1"/>
    <col min="4871" max="4871" width="10" style="4" customWidth="1"/>
    <col min="4872" max="4872" width="16.1640625" style="4" customWidth="1"/>
    <col min="4873" max="4873" width="13.6640625" style="4" customWidth="1"/>
    <col min="4874" max="4874" width="2.1640625" style="4" customWidth="1"/>
    <col min="4875" max="4875" width="5.1640625" style="4" customWidth="1"/>
    <col min="4876" max="4876" width="25.6640625" style="4" customWidth="1"/>
    <col min="4877" max="4877" width="12" style="4" customWidth="1"/>
    <col min="4878" max="4878" width="29.33203125" style="4" customWidth="1"/>
    <col min="4879" max="4879" width="44.6640625" style="4" customWidth="1"/>
    <col min="4880" max="4889" width="12" style="4" customWidth="1"/>
    <col min="4890" max="5120" width="9.33203125" style="4"/>
    <col min="5121" max="5121" width="0.83203125" style="4" customWidth="1"/>
    <col min="5122" max="5122" width="53.83203125" style="4" customWidth="1"/>
    <col min="5123" max="5123" width="13.1640625" style="4" customWidth="1"/>
    <col min="5124" max="5124" width="12.33203125" style="4" customWidth="1"/>
    <col min="5125" max="5125" width="10.83203125" style="4" customWidth="1"/>
    <col min="5126" max="5126" width="18.1640625" style="4" customWidth="1"/>
    <col min="5127" max="5127" width="10" style="4" customWidth="1"/>
    <col min="5128" max="5128" width="16.1640625" style="4" customWidth="1"/>
    <col min="5129" max="5129" width="13.6640625" style="4" customWidth="1"/>
    <col min="5130" max="5130" width="2.1640625" style="4" customWidth="1"/>
    <col min="5131" max="5131" width="5.1640625" style="4" customWidth="1"/>
    <col min="5132" max="5132" width="25.6640625" style="4" customWidth="1"/>
    <col min="5133" max="5133" width="12" style="4" customWidth="1"/>
    <col min="5134" max="5134" width="29.33203125" style="4" customWidth="1"/>
    <col min="5135" max="5135" width="44.6640625" style="4" customWidth="1"/>
    <col min="5136" max="5145" width="12" style="4" customWidth="1"/>
    <col min="5146" max="5376" width="9.33203125" style="4"/>
    <col min="5377" max="5377" width="0.83203125" style="4" customWidth="1"/>
    <col min="5378" max="5378" width="53.83203125" style="4" customWidth="1"/>
    <col min="5379" max="5379" width="13.1640625" style="4" customWidth="1"/>
    <col min="5380" max="5380" width="12.33203125" style="4" customWidth="1"/>
    <col min="5381" max="5381" width="10.83203125" style="4" customWidth="1"/>
    <col min="5382" max="5382" width="18.1640625" style="4" customWidth="1"/>
    <col min="5383" max="5383" width="10" style="4" customWidth="1"/>
    <col min="5384" max="5384" width="16.1640625" style="4" customWidth="1"/>
    <col min="5385" max="5385" width="13.6640625" style="4" customWidth="1"/>
    <col min="5386" max="5386" width="2.1640625" style="4" customWidth="1"/>
    <col min="5387" max="5387" width="5.1640625" style="4" customWidth="1"/>
    <col min="5388" max="5388" width="25.6640625" style="4" customWidth="1"/>
    <col min="5389" max="5389" width="12" style="4" customWidth="1"/>
    <col min="5390" max="5390" width="29.33203125" style="4" customWidth="1"/>
    <col min="5391" max="5391" width="44.6640625" style="4" customWidth="1"/>
    <col min="5392" max="5401" width="12" style="4" customWidth="1"/>
    <col min="5402" max="5632" width="9.33203125" style="4"/>
    <col min="5633" max="5633" width="0.83203125" style="4" customWidth="1"/>
    <col min="5634" max="5634" width="53.83203125" style="4" customWidth="1"/>
    <col min="5635" max="5635" width="13.1640625" style="4" customWidth="1"/>
    <col min="5636" max="5636" width="12.33203125" style="4" customWidth="1"/>
    <col min="5637" max="5637" width="10.83203125" style="4" customWidth="1"/>
    <col min="5638" max="5638" width="18.1640625" style="4" customWidth="1"/>
    <col min="5639" max="5639" width="10" style="4" customWidth="1"/>
    <col min="5640" max="5640" width="16.1640625" style="4" customWidth="1"/>
    <col min="5641" max="5641" width="13.6640625" style="4" customWidth="1"/>
    <col min="5642" max="5642" width="2.1640625" style="4" customWidth="1"/>
    <col min="5643" max="5643" width="5.1640625" style="4" customWidth="1"/>
    <col min="5644" max="5644" width="25.6640625" style="4" customWidth="1"/>
    <col min="5645" max="5645" width="12" style="4" customWidth="1"/>
    <col min="5646" max="5646" width="29.33203125" style="4" customWidth="1"/>
    <col min="5647" max="5647" width="44.6640625" style="4" customWidth="1"/>
    <col min="5648" max="5657" width="12" style="4" customWidth="1"/>
    <col min="5658" max="5888" width="9.33203125" style="4"/>
    <col min="5889" max="5889" width="0.83203125" style="4" customWidth="1"/>
    <col min="5890" max="5890" width="53.83203125" style="4" customWidth="1"/>
    <col min="5891" max="5891" width="13.1640625" style="4" customWidth="1"/>
    <col min="5892" max="5892" width="12.33203125" style="4" customWidth="1"/>
    <col min="5893" max="5893" width="10.83203125" style="4" customWidth="1"/>
    <col min="5894" max="5894" width="18.1640625" style="4" customWidth="1"/>
    <col min="5895" max="5895" width="10" style="4" customWidth="1"/>
    <col min="5896" max="5896" width="16.1640625" style="4" customWidth="1"/>
    <col min="5897" max="5897" width="13.6640625" style="4" customWidth="1"/>
    <col min="5898" max="5898" width="2.1640625" style="4" customWidth="1"/>
    <col min="5899" max="5899" width="5.1640625" style="4" customWidth="1"/>
    <col min="5900" max="5900" width="25.6640625" style="4" customWidth="1"/>
    <col min="5901" max="5901" width="12" style="4" customWidth="1"/>
    <col min="5902" max="5902" width="29.33203125" style="4" customWidth="1"/>
    <col min="5903" max="5903" width="44.6640625" style="4" customWidth="1"/>
    <col min="5904" max="5913" width="12" style="4" customWidth="1"/>
    <col min="5914" max="6144" width="9.33203125" style="4"/>
    <col min="6145" max="6145" width="0.83203125" style="4" customWidth="1"/>
    <col min="6146" max="6146" width="53.83203125" style="4" customWidth="1"/>
    <col min="6147" max="6147" width="13.1640625" style="4" customWidth="1"/>
    <col min="6148" max="6148" width="12.33203125" style="4" customWidth="1"/>
    <col min="6149" max="6149" width="10.83203125" style="4" customWidth="1"/>
    <col min="6150" max="6150" width="18.1640625" style="4" customWidth="1"/>
    <col min="6151" max="6151" width="10" style="4" customWidth="1"/>
    <col min="6152" max="6152" width="16.1640625" style="4" customWidth="1"/>
    <col min="6153" max="6153" width="13.6640625" style="4" customWidth="1"/>
    <col min="6154" max="6154" width="2.1640625" style="4" customWidth="1"/>
    <col min="6155" max="6155" width="5.1640625" style="4" customWidth="1"/>
    <col min="6156" max="6156" width="25.6640625" style="4" customWidth="1"/>
    <col min="6157" max="6157" width="12" style="4" customWidth="1"/>
    <col min="6158" max="6158" width="29.33203125" style="4" customWidth="1"/>
    <col min="6159" max="6159" width="44.6640625" style="4" customWidth="1"/>
    <col min="6160" max="6169" width="12" style="4" customWidth="1"/>
    <col min="6170" max="6400" width="9.33203125" style="4"/>
    <col min="6401" max="6401" width="0.83203125" style="4" customWidth="1"/>
    <col min="6402" max="6402" width="53.83203125" style="4" customWidth="1"/>
    <col min="6403" max="6403" width="13.1640625" style="4" customWidth="1"/>
    <col min="6404" max="6404" width="12.33203125" style="4" customWidth="1"/>
    <col min="6405" max="6405" width="10.83203125" style="4" customWidth="1"/>
    <col min="6406" max="6406" width="18.1640625" style="4" customWidth="1"/>
    <col min="6407" max="6407" width="10" style="4" customWidth="1"/>
    <col min="6408" max="6408" width="16.1640625" style="4" customWidth="1"/>
    <col min="6409" max="6409" width="13.6640625" style="4" customWidth="1"/>
    <col min="6410" max="6410" width="2.1640625" style="4" customWidth="1"/>
    <col min="6411" max="6411" width="5.1640625" style="4" customWidth="1"/>
    <col min="6412" max="6412" width="25.6640625" style="4" customWidth="1"/>
    <col min="6413" max="6413" width="12" style="4" customWidth="1"/>
    <col min="6414" max="6414" width="29.33203125" style="4" customWidth="1"/>
    <col min="6415" max="6415" width="44.6640625" style="4" customWidth="1"/>
    <col min="6416" max="6425" width="12" style="4" customWidth="1"/>
    <col min="6426" max="6656" width="9.33203125" style="4"/>
    <col min="6657" max="6657" width="0.83203125" style="4" customWidth="1"/>
    <col min="6658" max="6658" width="53.83203125" style="4" customWidth="1"/>
    <col min="6659" max="6659" width="13.1640625" style="4" customWidth="1"/>
    <col min="6660" max="6660" width="12.33203125" style="4" customWidth="1"/>
    <col min="6661" max="6661" width="10.83203125" style="4" customWidth="1"/>
    <col min="6662" max="6662" width="18.1640625" style="4" customWidth="1"/>
    <col min="6663" max="6663" width="10" style="4" customWidth="1"/>
    <col min="6664" max="6664" width="16.1640625" style="4" customWidth="1"/>
    <col min="6665" max="6665" width="13.6640625" style="4" customWidth="1"/>
    <col min="6666" max="6666" width="2.1640625" style="4" customWidth="1"/>
    <col min="6667" max="6667" width="5.1640625" style="4" customWidth="1"/>
    <col min="6668" max="6668" width="25.6640625" style="4" customWidth="1"/>
    <col min="6669" max="6669" width="12" style="4" customWidth="1"/>
    <col min="6670" max="6670" width="29.33203125" style="4" customWidth="1"/>
    <col min="6671" max="6671" width="44.6640625" style="4" customWidth="1"/>
    <col min="6672" max="6681" width="12" style="4" customWidth="1"/>
    <col min="6682" max="6912" width="9.33203125" style="4"/>
    <col min="6913" max="6913" width="0.83203125" style="4" customWidth="1"/>
    <col min="6914" max="6914" width="53.83203125" style="4" customWidth="1"/>
    <col min="6915" max="6915" width="13.1640625" style="4" customWidth="1"/>
    <col min="6916" max="6916" width="12.33203125" style="4" customWidth="1"/>
    <col min="6917" max="6917" width="10.83203125" style="4" customWidth="1"/>
    <col min="6918" max="6918" width="18.1640625" style="4" customWidth="1"/>
    <col min="6919" max="6919" width="10" style="4" customWidth="1"/>
    <col min="6920" max="6920" width="16.1640625" style="4" customWidth="1"/>
    <col min="6921" max="6921" width="13.6640625" style="4" customWidth="1"/>
    <col min="6922" max="6922" width="2.1640625" style="4" customWidth="1"/>
    <col min="6923" max="6923" width="5.1640625" style="4" customWidth="1"/>
    <col min="6924" max="6924" width="25.6640625" style="4" customWidth="1"/>
    <col min="6925" max="6925" width="12" style="4" customWidth="1"/>
    <col min="6926" max="6926" width="29.33203125" style="4" customWidth="1"/>
    <col min="6927" max="6927" width="44.6640625" style="4" customWidth="1"/>
    <col min="6928" max="6937" width="12" style="4" customWidth="1"/>
    <col min="6938" max="7168" width="9.33203125" style="4"/>
    <col min="7169" max="7169" width="0.83203125" style="4" customWidth="1"/>
    <col min="7170" max="7170" width="53.83203125" style="4" customWidth="1"/>
    <col min="7171" max="7171" width="13.1640625" style="4" customWidth="1"/>
    <col min="7172" max="7172" width="12.33203125" style="4" customWidth="1"/>
    <col min="7173" max="7173" width="10.83203125" style="4" customWidth="1"/>
    <col min="7174" max="7174" width="18.1640625" style="4" customWidth="1"/>
    <col min="7175" max="7175" width="10" style="4" customWidth="1"/>
    <col min="7176" max="7176" width="16.1640625" style="4" customWidth="1"/>
    <col min="7177" max="7177" width="13.6640625" style="4" customWidth="1"/>
    <col min="7178" max="7178" width="2.1640625" style="4" customWidth="1"/>
    <col min="7179" max="7179" width="5.1640625" style="4" customWidth="1"/>
    <col min="7180" max="7180" width="25.6640625" style="4" customWidth="1"/>
    <col min="7181" max="7181" width="12" style="4" customWidth="1"/>
    <col min="7182" max="7182" width="29.33203125" style="4" customWidth="1"/>
    <col min="7183" max="7183" width="44.6640625" style="4" customWidth="1"/>
    <col min="7184" max="7193" width="12" style="4" customWidth="1"/>
    <col min="7194" max="7424" width="9.33203125" style="4"/>
    <col min="7425" max="7425" width="0.83203125" style="4" customWidth="1"/>
    <col min="7426" max="7426" width="53.83203125" style="4" customWidth="1"/>
    <col min="7427" max="7427" width="13.1640625" style="4" customWidth="1"/>
    <col min="7428" max="7428" width="12.33203125" style="4" customWidth="1"/>
    <col min="7429" max="7429" width="10.83203125" style="4" customWidth="1"/>
    <col min="7430" max="7430" width="18.1640625" style="4" customWidth="1"/>
    <col min="7431" max="7431" width="10" style="4" customWidth="1"/>
    <col min="7432" max="7432" width="16.1640625" style="4" customWidth="1"/>
    <col min="7433" max="7433" width="13.6640625" style="4" customWidth="1"/>
    <col min="7434" max="7434" width="2.1640625" style="4" customWidth="1"/>
    <col min="7435" max="7435" width="5.1640625" style="4" customWidth="1"/>
    <col min="7436" max="7436" width="25.6640625" style="4" customWidth="1"/>
    <col min="7437" max="7437" width="12" style="4" customWidth="1"/>
    <col min="7438" max="7438" width="29.33203125" style="4" customWidth="1"/>
    <col min="7439" max="7439" width="44.6640625" style="4" customWidth="1"/>
    <col min="7440" max="7449" width="12" style="4" customWidth="1"/>
    <col min="7450" max="7680" width="9.33203125" style="4"/>
    <col min="7681" max="7681" width="0.83203125" style="4" customWidth="1"/>
    <col min="7682" max="7682" width="53.83203125" style="4" customWidth="1"/>
    <col min="7683" max="7683" width="13.1640625" style="4" customWidth="1"/>
    <col min="7684" max="7684" width="12.33203125" style="4" customWidth="1"/>
    <col min="7685" max="7685" width="10.83203125" style="4" customWidth="1"/>
    <col min="7686" max="7686" width="18.1640625" style="4" customWidth="1"/>
    <col min="7687" max="7687" width="10" style="4" customWidth="1"/>
    <col min="7688" max="7688" width="16.1640625" style="4" customWidth="1"/>
    <col min="7689" max="7689" width="13.6640625" style="4" customWidth="1"/>
    <col min="7690" max="7690" width="2.1640625" style="4" customWidth="1"/>
    <col min="7691" max="7691" width="5.1640625" style="4" customWidth="1"/>
    <col min="7692" max="7692" width="25.6640625" style="4" customWidth="1"/>
    <col min="7693" max="7693" width="12" style="4" customWidth="1"/>
    <col min="7694" max="7694" width="29.33203125" style="4" customWidth="1"/>
    <col min="7695" max="7695" width="44.6640625" style="4" customWidth="1"/>
    <col min="7696" max="7705" width="12" style="4" customWidth="1"/>
    <col min="7706" max="7936" width="9.33203125" style="4"/>
    <col min="7937" max="7937" width="0.83203125" style="4" customWidth="1"/>
    <col min="7938" max="7938" width="53.83203125" style="4" customWidth="1"/>
    <col min="7939" max="7939" width="13.1640625" style="4" customWidth="1"/>
    <col min="7940" max="7940" width="12.33203125" style="4" customWidth="1"/>
    <col min="7941" max="7941" width="10.83203125" style="4" customWidth="1"/>
    <col min="7942" max="7942" width="18.1640625" style="4" customWidth="1"/>
    <col min="7943" max="7943" width="10" style="4" customWidth="1"/>
    <col min="7944" max="7944" width="16.1640625" style="4" customWidth="1"/>
    <col min="7945" max="7945" width="13.6640625" style="4" customWidth="1"/>
    <col min="7946" max="7946" width="2.1640625" style="4" customWidth="1"/>
    <col min="7947" max="7947" width="5.1640625" style="4" customWidth="1"/>
    <col min="7948" max="7948" width="25.6640625" style="4" customWidth="1"/>
    <col min="7949" max="7949" width="12" style="4" customWidth="1"/>
    <col min="7950" max="7950" width="29.33203125" style="4" customWidth="1"/>
    <col min="7951" max="7951" width="44.6640625" style="4" customWidth="1"/>
    <col min="7952" max="7961" width="12" style="4" customWidth="1"/>
    <col min="7962" max="8192" width="9.33203125" style="4"/>
    <col min="8193" max="8193" width="0.83203125" style="4" customWidth="1"/>
    <col min="8194" max="8194" width="53.83203125" style="4" customWidth="1"/>
    <col min="8195" max="8195" width="13.1640625" style="4" customWidth="1"/>
    <col min="8196" max="8196" width="12.33203125" style="4" customWidth="1"/>
    <col min="8197" max="8197" width="10.83203125" style="4" customWidth="1"/>
    <col min="8198" max="8198" width="18.1640625" style="4" customWidth="1"/>
    <col min="8199" max="8199" width="10" style="4" customWidth="1"/>
    <col min="8200" max="8200" width="16.1640625" style="4" customWidth="1"/>
    <col min="8201" max="8201" width="13.6640625" style="4" customWidth="1"/>
    <col min="8202" max="8202" width="2.1640625" style="4" customWidth="1"/>
    <col min="8203" max="8203" width="5.1640625" style="4" customWidth="1"/>
    <col min="8204" max="8204" width="25.6640625" style="4" customWidth="1"/>
    <col min="8205" max="8205" width="12" style="4" customWidth="1"/>
    <col min="8206" max="8206" width="29.33203125" style="4" customWidth="1"/>
    <col min="8207" max="8207" width="44.6640625" style="4" customWidth="1"/>
    <col min="8208" max="8217" width="12" style="4" customWidth="1"/>
    <col min="8218" max="8448" width="9.33203125" style="4"/>
    <col min="8449" max="8449" width="0.83203125" style="4" customWidth="1"/>
    <col min="8450" max="8450" width="53.83203125" style="4" customWidth="1"/>
    <col min="8451" max="8451" width="13.1640625" style="4" customWidth="1"/>
    <col min="8452" max="8452" width="12.33203125" style="4" customWidth="1"/>
    <col min="8453" max="8453" width="10.83203125" style="4" customWidth="1"/>
    <col min="8454" max="8454" width="18.1640625" style="4" customWidth="1"/>
    <col min="8455" max="8455" width="10" style="4" customWidth="1"/>
    <col min="8456" max="8456" width="16.1640625" style="4" customWidth="1"/>
    <col min="8457" max="8457" width="13.6640625" style="4" customWidth="1"/>
    <col min="8458" max="8458" width="2.1640625" style="4" customWidth="1"/>
    <col min="8459" max="8459" width="5.1640625" style="4" customWidth="1"/>
    <col min="8460" max="8460" width="25.6640625" style="4" customWidth="1"/>
    <col min="8461" max="8461" width="12" style="4" customWidth="1"/>
    <col min="8462" max="8462" width="29.33203125" style="4" customWidth="1"/>
    <col min="8463" max="8463" width="44.6640625" style="4" customWidth="1"/>
    <col min="8464" max="8473" width="12" style="4" customWidth="1"/>
    <col min="8474" max="8704" width="9.33203125" style="4"/>
    <col min="8705" max="8705" width="0.83203125" style="4" customWidth="1"/>
    <col min="8706" max="8706" width="53.83203125" style="4" customWidth="1"/>
    <col min="8707" max="8707" width="13.1640625" style="4" customWidth="1"/>
    <col min="8708" max="8708" width="12.33203125" style="4" customWidth="1"/>
    <col min="8709" max="8709" width="10.83203125" style="4" customWidth="1"/>
    <col min="8710" max="8710" width="18.1640625" style="4" customWidth="1"/>
    <col min="8711" max="8711" width="10" style="4" customWidth="1"/>
    <col min="8712" max="8712" width="16.1640625" style="4" customWidth="1"/>
    <col min="8713" max="8713" width="13.6640625" style="4" customWidth="1"/>
    <col min="8714" max="8714" width="2.1640625" style="4" customWidth="1"/>
    <col min="8715" max="8715" width="5.1640625" style="4" customWidth="1"/>
    <col min="8716" max="8716" width="25.6640625" style="4" customWidth="1"/>
    <col min="8717" max="8717" width="12" style="4" customWidth="1"/>
    <col min="8718" max="8718" width="29.33203125" style="4" customWidth="1"/>
    <col min="8719" max="8719" width="44.6640625" style="4" customWidth="1"/>
    <col min="8720" max="8729" width="12" style="4" customWidth="1"/>
    <col min="8730" max="8960" width="9.33203125" style="4"/>
    <col min="8961" max="8961" width="0.83203125" style="4" customWidth="1"/>
    <col min="8962" max="8962" width="53.83203125" style="4" customWidth="1"/>
    <col min="8963" max="8963" width="13.1640625" style="4" customWidth="1"/>
    <col min="8964" max="8964" width="12.33203125" style="4" customWidth="1"/>
    <col min="8965" max="8965" width="10.83203125" style="4" customWidth="1"/>
    <col min="8966" max="8966" width="18.1640625" style="4" customWidth="1"/>
    <col min="8967" max="8967" width="10" style="4" customWidth="1"/>
    <col min="8968" max="8968" width="16.1640625" style="4" customWidth="1"/>
    <col min="8969" max="8969" width="13.6640625" style="4" customWidth="1"/>
    <col min="8970" max="8970" width="2.1640625" style="4" customWidth="1"/>
    <col min="8971" max="8971" width="5.1640625" style="4" customWidth="1"/>
    <col min="8972" max="8972" width="25.6640625" style="4" customWidth="1"/>
    <col min="8973" max="8973" width="12" style="4" customWidth="1"/>
    <col min="8974" max="8974" width="29.33203125" style="4" customWidth="1"/>
    <col min="8975" max="8975" width="44.6640625" style="4" customWidth="1"/>
    <col min="8976" max="8985" width="12" style="4" customWidth="1"/>
    <col min="8986" max="9216" width="9.33203125" style="4"/>
    <col min="9217" max="9217" width="0.83203125" style="4" customWidth="1"/>
    <col min="9218" max="9218" width="53.83203125" style="4" customWidth="1"/>
    <col min="9219" max="9219" width="13.1640625" style="4" customWidth="1"/>
    <col min="9220" max="9220" width="12.33203125" style="4" customWidth="1"/>
    <col min="9221" max="9221" width="10.83203125" style="4" customWidth="1"/>
    <col min="9222" max="9222" width="18.1640625" style="4" customWidth="1"/>
    <col min="9223" max="9223" width="10" style="4" customWidth="1"/>
    <col min="9224" max="9224" width="16.1640625" style="4" customWidth="1"/>
    <col min="9225" max="9225" width="13.6640625" style="4" customWidth="1"/>
    <col min="9226" max="9226" width="2.1640625" style="4" customWidth="1"/>
    <col min="9227" max="9227" width="5.1640625" style="4" customWidth="1"/>
    <col min="9228" max="9228" width="25.6640625" style="4" customWidth="1"/>
    <col min="9229" max="9229" width="12" style="4" customWidth="1"/>
    <col min="9230" max="9230" width="29.33203125" style="4" customWidth="1"/>
    <col min="9231" max="9231" width="44.6640625" style="4" customWidth="1"/>
    <col min="9232" max="9241" width="12" style="4" customWidth="1"/>
    <col min="9242" max="9472" width="9.33203125" style="4"/>
    <col min="9473" max="9473" width="0.83203125" style="4" customWidth="1"/>
    <col min="9474" max="9474" width="53.83203125" style="4" customWidth="1"/>
    <col min="9475" max="9475" width="13.1640625" style="4" customWidth="1"/>
    <col min="9476" max="9476" width="12.33203125" style="4" customWidth="1"/>
    <col min="9477" max="9477" width="10.83203125" style="4" customWidth="1"/>
    <col min="9478" max="9478" width="18.1640625" style="4" customWidth="1"/>
    <col min="9479" max="9479" width="10" style="4" customWidth="1"/>
    <col min="9480" max="9480" width="16.1640625" style="4" customWidth="1"/>
    <col min="9481" max="9481" width="13.6640625" style="4" customWidth="1"/>
    <col min="9482" max="9482" width="2.1640625" style="4" customWidth="1"/>
    <col min="9483" max="9483" width="5.1640625" style="4" customWidth="1"/>
    <col min="9484" max="9484" width="25.6640625" style="4" customWidth="1"/>
    <col min="9485" max="9485" width="12" style="4" customWidth="1"/>
    <col min="9486" max="9486" width="29.33203125" style="4" customWidth="1"/>
    <col min="9487" max="9487" width="44.6640625" style="4" customWidth="1"/>
    <col min="9488" max="9497" width="12" style="4" customWidth="1"/>
    <col min="9498" max="9728" width="9.33203125" style="4"/>
    <col min="9729" max="9729" width="0.83203125" style="4" customWidth="1"/>
    <col min="9730" max="9730" width="53.83203125" style="4" customWidth="1"/>
    <col min="9731" max="9731" width="13.1640625" style="4" customWidth="1"/>
    <col min="9732" max="9732" width="12.33203125" style="4" customWidth="1"/>
    <col min="9733" max="9733" width="10.83203125" style="4" customWidth="1"/>
    <col min="9734" max="9734" width="18.1640625" style="4" customWidth="1"/>
    <col min="9735" max="9735" width="10" style="4" customWidth="1"/>
    <col min="9736" max="9736" width="16.1640625" style="4" customWidth="1"/>
    <col min="9737" max="9737" width="13.6640625" style="4" customWidth="1"/>
    <col min="9738" max="9738" width="2.1640625" style="4" customWidth="1"/>
    <col min="9739" max="9739" width="5.1640625" style="4" customWidth="1"/>
    <col min="9740" max="9740" width="25.6640625" style="4" customWidth="1"/>
    <col min="9741" max="9741" width="12" style="4" customWidth="1"/>
    <col min="9742" max="9742" width="29.33203125" style="4" customWidth="1"/>
    <col min="9743" max="9743" width="44.6640625" style="4" customWidth="1"/>
    <col min="9744" max="9753" width="12" style="4" customWidth="1"/>
    <col min="9754" max="9984" width="9.33203125" style="4"/>
    <col min="9985" max="9985" width="0.83203125" style="4" customWidth="1"/>
    <col min="9986" max="9986" width="53.83203125" style="4" customWidth="1"/>
    <col min="9987" max="9987" width="13.1640625" style="4" customWidth="1"/>
    <col min="9988" max="9988" width="12.33203125" style="4" customWidth="1"/>
    <col min="9989" max="9989" width="10.83203125" style="4" customWidth="1"/>
    <col min="9990" max="9990" width="18.1640625" style="4" customWidth="1"/>
    <col min="9991" max="9991" width="10" style="4" customWidth="1"/>
    <col min="9992" max="9992" width="16.1640625" style="4" customWidth="1"/>
    <col min="9993" max="9993" width="13.6640625" style="4" customWidth="1"/>
    <col min="9994" max="9994" width="2.1640625" style="4" customWidth="1"/>
    <col min="9995" max="9995" width="5.1640625" style="4" customWidth="1"/>
    <col min="9996" max="9996" width="25.6640625" style="4" customWidth="1"/>
    <col min="9997" max="9997" width="12" style="4" customWidth="1"/>
    <col min="9998" max="9998" width="29.33203125" style="4" customWidth="1"/>
    <col min="9999" max="9999" width="44.6640625" style="4" customWidth="1"/>
    <col min="10000" max="10009" width="12" style="4" customWidth="1"/>
    <col min="10010" max="10240" width="9.33203125" style="4"/>
    <col min="10241" max="10241" width="0.83203125" style="4" customWidth="1"/>
    <col min="10242" max="10242" width="53.83203125" style="4" customWidth="1"/>
    <col min="10243" max="10243" width="13.1640625" style="4" customWidth="1"/>
    <col min="10244" max="10244" width="12.33203125" style="4" customWidth="1"/>
    <col min="10245" max="10245" width="10.83203125" style="4" customWidth="1"/>
    <col min="10246" max="10246" width="18.1640625" style="4" customWidth="1"/>
    <col min="10247" max="10247" width="10" style="4" customWidth="1"/>
    <col min="10248" max="10248" width="16.1640625" style="4" customWidth="1"/>
    <col min="10249" max="10249" width="13.6640625" style="4" customWidth="1"/>
    <col min="10250" max="10250" width="2.1640625" style="4" customWidth="1"/>
    <col min="10251" max="10251" width="5.1640625" style="4" customWidth="1"/>
    <col min="10252" max="10252" width="25.6640625" style="4" customWidth="1"/>
    <col min="10253" max="10253" width="12" style="4" customWidth="1"/>
    <col min="10254" max="10254" width="29.33203125" style="4" customWidth="1"/>
    <col min="10255" max="10255" width="44.6640625" style="4" customWidth="1"/>
    <col min="10256" max="10265" width="12" style="4" customWidth="1"/>
    <col min="10266" max="10496" width="9.33203125" style="4"/>
    <col min="10497" max="10497" width="0.83203125" style="4" customWidth="1"/>
    <col min="10498" max="10498" width="53.83203125" style="4" customWidth="1"/>
    <col min="10499" max="10499" width="13.1640625" style="4" customWidth="1"/>
    <col min="10500" max="10500" width="12.33203125" style="4" customWidth="1"/>
    <col min="10501" max="10501" width="10.83203125" style="4" customWidth="1"/>
    <col min="10502" max="10502" width="18.1640625" style="4" customWidth="1"/>
    <col min="10503" max="10503" width="10" style="4" customWidth="1"/>
    <col min="10504" max="10504" width="16.1640625" style="4" customWidth="1"/>
    <col min="10505" max="10505" width="13.6640625" style="4" customWidth="1"/>
    <col min="10506" max="10506" width="2.1640625" style="4" customWidth="1"/>
    <col min="10507" max="10507" width="5.1640625" style="4" customWidth="1"/>
    <col min="10508" max="10508" width="25.6640625" style="4" customWidth="1"/>
    <col min="10509" max="10509" width="12" style="4" customWidth="1"/>
    <col min="10510" max="10510" width="29.33203125" style="4" customWidth="1"/>
    <col min="10511" max="10511" width="44.6640625" style="4" customWidth="1"/>
    <col min="10512" max="10521" width="12" style="4" customWidth="1"/>
    <col min="10522" max="10752" width="9.33203125" style="4"/>
    <col min="10753" max="10753" width="0.83203125" style="4" customWidth="1"/>
    <col min="10754" max="10754" width="53.83203125" style="4" customWidth="1"/>
    <col min="10755" max="10755" width="13.1640625" style="4" customWidth="1"/>
    <col min="10756" max="10756" width="12.33203125" style="4" customWidth="1"/>
    <col min="10757" max="10757" width="10.83203125" style="4" customWidth="1"/>
    <col min="10758" max="10758" width="18.1640625" style="4" customWidth="1"/>
    <col min="10759" max="10759" width="10" style="4" customWidth="1"/>
    <col min="10760" max="10760" width="16.1640625" style="4" customWidth="1"/>
    <col min="10761" max="10761" width="13.6640625" style="4" customWidth="1"/>
    <col min="10762" max="10762" width="2.1640625" style="4" customWidth="1"/>
    <col min="10763" max="10763" width="5.1640625" style="4" customWidth="1"/>
    <col min="10764" max="10764" width="25.6640625" style="4" customWidth="1"/>
    <col min="10765" max="10765" width="12" style="4" customWidth="1"/>
    <col min="10766" max="10766" width="29.33203125" style="4" customWidth="1"/>
    <col min="10767" max="10767" width="44.6640625" style="4" customWidth="1"/>
    <col min="10768" max="10777" width="12" style="4" customWidth="1"/>
    <col min="10778" max="11008" width="9.33203125" style="4"/>
    <col min="11009" max="11009" width="0.83203125" style="4" customWidth="1"/>
    <col min="11010" max="11010" width="53.83203125" style="4" customWidth="1"/>
    <col min="11011" max="11011" width="13.1640625" style="4" customWidth="1"/>
    <col min="11012" max="11012" width="12.33203125" style="4" customWidth="1"/>
    <col min="11013" max="11013" width="10.83203125" style="4" customWidth="1"/>
    <col min="11014" max="11014" width="18.1640625" style="4" customWidth="1"/>
    <col min="11015" max="11015" width="10" style="4" customWidth="1"/>
    <col min="11016" max="11016" width="16.1640625" style="4" customWidth="1"/>
    <col min="11017" max="11017" width="13.6640625" style="4" customWidth="1"/>
    <col min="11018" max="11018" width="2.1640625" style="4" customWidth="1"/>
    <col min="11019" max="11019" width="5.1640625" style="4" customWidth="1"/>
    <col min="11020" max="11020" width="25.6640625" style="4" customWidth="1"/>
    <col min="11021" max="11021" width="12" style="4" customWidth="1"/>
    <col min="11022" max="11022" width="29.33203125" style="4" customWidth="1"/>
    <col min="11023" max="11023" width="44.6640625" style="4" customWidth="1"/>
    <col min="11024" max="11033" width="12" style="4" customWidth="1"/>
    <col min="11034" max="11264" width="9.33203125" style="4"/>
    <col min="11265" max="11265" width="0.83203125" style="4" customWidth="1"/>
    <col min="11266" max="11266" width="53.83203125" style="4" customWidth="1"/>
    <col min="11267" max="11267" width="13.1640625" style="4" customWidth="1"/>
    <col min="11268" max="11268" width="12.33203125" style="4" customWidth="1"/>
    <col min="11269" max="11269" width="10.83203125" style="4" customWidth="1"/>
    <col min="11270" max="11270" width="18.1640625" style="4" customWidth="1"/>
    <col min="11271" max="11271" width="10" style="4" customWidth="1"/>
    <col min="11272" max="11272" width="16.1640625" style="4" customWidth="1"/>
    <col min="11273" max="11273" width="13.6640625" style="4" customWidth="1"/>
    <col min="11274" max="11274" width="2.1640625" style="4" customWidth="1"/>
    <col min="11275" max="11275" width="5.1640625" style="4" customWidth="1"/>
    <col min="11276" max="11276" width="25.6640625" style="4" customWidth="1"/>
    <col min="11277" max="11277" width="12" style="4" customWidth="1"/>
    <col min="11278" max="11278" width="29.33203125" style="4" customWidth="1"/>
    <col min="11279" max="11279" width="44.6640625" style="4" customWidth="1"/>
    <col min="11280" max="11289" width="12" style="4" customWidth="1"/>
    <col min="11290" max="11520" width="9.33203125" style="4"/>
    <col min="11521" max="11521" width="0.83203125" style="4" customWidth="1"/>
    <col min="11522" max="11522" width="53.83203125" style="4" customWidth="1"/>
    <col min="11523" max="11523" width="13.1640625" style="4" customWidth="1"/>
    <col min="11524" max="11524" width="12.33203125" style="4" customWidth="1"/>
    <col min="11525" max="11525" width="10.83203125" style="4" customWidth="1"/>
    <col min="11526" max="11526" width="18.1640625" style="4" customWidth="1"/>
    <col min="11527" max="11527" width="10" style="4" customWidth="1"/>
    <col min="11528" max="11528" width="16.1640625" style="4" customWidth="1"/>
    <col min="11529" max="11529" width="13.6640625" style="4" customWidth="1"/>
    <col min="11530" max="11530" width="2.1640625" style="4" customWidth="1"/>
    <col min="11531" max="11531" width="5.1640625" style="4" customWidth="1"/>
    <col min="11532" max="11532" width="25.6640625" style="4" customWidth="1"/>
    <col min="11533" max="11533" width="12" style="4" customWidth="1"/>
    <col min="11534" max="11534" width="29.33203125" style="4" customWidth="1"/>
    <col min="11535" max="11535" width="44.6640625" style="4" customWidth="1"/>
    <col min="11536" max="11545" width="12" style="4" customWidth="1"/>
    <col min="11546" max="11776" width="9.33203125" style="4"/>
    <col min="11777" max="11777" width="0.83203125" style="4" customWidth="1"/>
    <col min="11778" max="11778" width="53.83203125" style="4" customWidth="1"/>
    <col min="11779" max="11779" width="13.1640625" style="4" customWidth="1"/>
    <col min="11780" max="11780" width="12.33203125" style="4" customWidth="1"/>
    <col min="11781" max="11781" width="10.83203125" style="4" customWidth="1"/>
    <col min="11782" max="11782" width="18.1640625" style="4" customWidth="1"/>
    <col min="11783" max="11783" width="10" style="4" customWidth="1"/>
    <col min="11784" max="11784" width="16.1640625" style="4" customWidth="1"/>
    <col min="11785" max="11785" width="13.6640625" style="4" customWidth="1"/>
    <col min="11786" max="11786" width="2.1640625" style="4" customWidth="1"/>
    <col min="11787" max="11787" width="5.1640625" style="4" customWidth="1"/>
    <col min="11788" max="11788" width="25.6640625" style="4" customWidth="1"/>
    <col min="11789" max="11789" width="12" style="4" customWidth="1"/>
    <col min="11790" max="11790" width="29.33203125" style="4" customWidth="1"/>
    <col min="11791" max="11791" width="44.6640625" style="4" customWidth="1"/>
    <col min="11792" max="11801" width="12" style="4" customWidth="1"/>
    <col min="11802" max="12032" width="9.33203125" style="4"/>
    <col min="12033" max="12033" width="0.83203125" style="4" customWidth="1"/>
    <col min="12034" max="12034" width="53.83203125" style="4" customWidth="1"/>
    <col min="12035" max="12035" width="13.1640625" style="4" customWidth="1"/>
    <col min="12036" max="12036" width="12.33203125" style="4" customWidth="1"/>
    <col min="12037" max="12037" width="10.83203125" style="4" customWidth="1"/>
    <col min="12038" max="12038" width="18.1640625" style="4" customWidth="1"/>
    <col min="12039" max="12039" width="10" style="4" customWidth="1"/>
    <col min="12040" max="12040" width="16.1640625" style="4" customWidth="1"/>
    <col min="12041" max="12041" width="13.6640625" style="4" customWidth="1"/>
    <col min="12042" max="12042" width="2.1640625" style="4" customWidth="1"/>
    <col min="12043" max="12043" width="5.1640625" style="4" customWidth="1"/>
    <col min="12044" max="12044" width="25.6640625" style="4" customWidth="1"/>
    <col min="12045" max="12045" width="12" style="4" customWidth="1"/>
    <col min="12046" max="12046" width="29.33203125" style="4" customWidth="1"/>
    <col min="12047" max="12047" width="44.6640625" style="4" customWidth="1"/>
    <col min="12048" max="12057" width="12" style="4" customWidth="1"/>
    <col min="12058" max="12288" width="9.33203125" style="4"/>
    <col min="12289" max="12289" width="0.83203125" style="4" customWidth="1"/>
    <col min="12290" max="12290" width="53.83203125" style="4" customWidth="1"/>
    <col min="12291" max="12291" width="13.1640625" style="4" customWidth="1"/>
    <col min="12292" max="12292" width="12.33203125" style="4" customWidth="1"/>
    <col min="12293" max="12293" width="10.83203125" style="4" customWidth="1"/>
    <col min="12294" max="12294" width="18.1640625" style="4" customWidth="1"/>
    <col min="12295" max="12295" width="10" style="4" customWidth="1"/>
    <col min="12296" max="12296" width="16.1640625" style="4" customWidth="1"/>
    <col min="12297" max="12297" width="13.6640625" style="4" customWidth="1"/>
    <col min="12298" max="12298" width="2.1640625" style="4" customWidth="1"/>
    <col min="12299" max="12299" width="5.1640625" style="4" customWidth="1"/>
    <col min="12300" max="12300" width="25.6640625" style="4" customWidth="1"/>
    <col min="12301" max="12301" width="12" style="4" customWidth="1"/>
    <col min="12302" max="12302" width="29.33203125" style="4" customWidth="1"/>
    <col min="12303" max="12303" width="44.6640625" style="4" customWidth="1"/>
    <col min="12304" max="12313" width="12" style="4" customWidth="1"/>
    <col min="12314" max="12544" width="9.33203125" style="4"/>
    <col min="12545" max="12545" width="0.83203125" style="4" customWidth="1"/>
    <col min="12546" max="12546" width="53.83203125" style="4" customWidth="1"/>
    <col min="12547" max="12547" width="13.1640625" style="4" customWidth="1"/>
    <col min="12548" max="12548" width="12.33203125" style="4" customWidth="1"/>
    <col min="12549" max="12549" width="10.83203125" style="4" customWidth="1"/>
    <col min="12550" max="12550" width="18.1640625" style="4" customWidth="1"/>
    <col min="12551" max="12551" width="10" style="4" customWidth="1"/>
    <col min="12552" max="12552" width="16.1640625" style="4" customWidth="1"/>
    <col min="12553" max="12553" width="13.6640625" style="4" customWidth="1"/>
    <col min="12554" max="12554" width="2.1640625" style="4" customWidth="1"/>
    <col min="12555" max="12555" width="5.1640625" style="4" customWidth="1"/>
    <col min="12556" max="12556" width="25.6640625" style="4" customWidth="1"/>
    <col min="12557" max="12557" width="12" style="4" customWidth="1"/>
    <col min="12558" max="12558" width="29.33203125" style="4" customWidth="1"/>
    <col min="12559" max="12559" width="44.6640625" style="4" customWidth="1"/>
    <col min="12560" max="12569" width="12" style="4" customWidth="1"/>
    <col min="12570" max="12800" width="9.33203125" style="4"/>
    <col min="12801" max="12801" width="0.83203125" style="4" customWidth="1"/>
    <col min="12802" max="12802" width="53.83203125" style="4" customWidth="1"/>
    <col min="12803" max="12803" width="13.1640625" style="4" customWidth="1"/>
    <col min="12804" max="12804" width="12.33203125" style="4" customWidth="1"/>
    <col min="12805" max="12805" width="10.83203125" style="4" customWidth="1"/>
    <col min="12806" max="12806" width="18.1640625" style="4" customWidth="1"/>
    <col min="12807" max="12807" width="10" style="4" customWidth="1"/>
    <col min="12808" max="12808" width="16.1640625" style="4" customWidth="1"/>
    <col min="12809" max="12809" width="13.6640625" style="4" customWidth="1"/>
    <col min="12810" max="12810" width="2.1640625" style="4" customWidth="1"/>
    <col min="12811" max="12811" width="5.1640625" style="4" customWidth="1"/>
    <col min="12812" max="12812" width="25.6640625" style="4" customWidth="1"/>
    <col min="12813" max="12813" width="12" style="4" customWidth="1"/>
    <col min="12814" max="12814" width="29.33203125" style="4" customWidth="1"/>
    <col min="12815" max="12815" width="44.6640625" style="4" customWidth="1"/>
    <col min="12816" max="12825" width="12" style="4" customWidth="1"/>
    <col min="12826" max="13056" width="9.33203125" style="4"/>
    <col min="13057" max="13057" width="0.83203125" style="4" customWidth="1"/>
    <col min="13058" max="13058" width="53.83203125" style="4" customWidth="1"/>
    <col min="13059" max="13059" width="13.1640625" style="4" customWidth="1"/>
    <col min="13060" max="13060" width="12.33203125" style="4" customWidth="1"/>
    <col min="13061" max="13061" width="10.83203125" style="4" customWidth="1"/>
    <col min="13062" max="13062" width="18.1640625" style="4" customWidth="1"/>
    <col min="13063" max="13063" width="10" style="4" customWidth="1"/>
    <col min="13064" max="13064" width="16.1640625" style="4" customWidth="1"/>
    <col min="13065" max="13065" width="13.6640625" style="4" customWidth="1"/>
    <col min="13066" max="13066" width="2.1640625" style="4" customWidth="1"/>
    <col min="13067" max="13067" width="5.1640625" style="4" customWidth="1"/>
    <col min="13068" max="13068" width="25.6640625" style="4" customWidth="1"/>
    <col min="13069" max="13069" width="12" style="4" customWidth="1"/>
    <col min="13070" max="13070" width="29.33203125" style="4" customWidth="1"/>
    <col min="13071" max="13071" width="44.6640625" style="4" customWidth="1"/>
    <col min="13072" max="13081" width="12" style="4" customWidth="1"/>
    <col min="13082" max="13312" width="9.33203125" style="4"/>
    <col min="13313" max="13313" width="0.83203125" style="4" customWidth="1"/>
    <col min="13314" max="13314" width="53.83203125" style="4" customWidth="1"/>
    <col min="13315" max="13315" width="13.1640625" style="4" customWidth="1"/>
    <col min="13316" max="13316" width="12.33203125" style="4" customWidth="1"/>
    <col min="13317" max="13317" width="10.83203125" style="4" customWidth="1"/>
    <col min="13318" max="13318" width="18.1640625" style="4" customWidth="1"/>
    <col min="13319" max="13319" width="10" style="4" customWidth="1"/>
    <col min="13320" max="13320" width="16.1640625" style="4" customWidth="1"/>
    <col min="13321" max="13321" width="13.6640625" style="4" customWidth="1"/>
    <col min="13322" max="13322" width="2.1640625" style="4" customWidth="1"/>
    <col min="13323" max="13323" width="5.1640625" style="4" customWidth="1"/>
    <col min="13324" max="13324" width="25.6640625" style="4" customWidth="1"/>
    <col min="13325" max="13325" width="12" style="4" customWidth="1"/>
    <col min="13326" max="13326" width="29.33203125" style="4" customWidth="1"/>
    <col min="13327" max="13327" width="44.6640625" style="4" customWidth="1"/>
    <col min="13328" max="13337" width="12" style="4" customWidth="1"/>
    <col min="13338" max="13568" width="9.33203125" style="4"/>
    <col min="13569" max="13569" width="0.83203125" style="4" customWidth="1"/>
    <col min="13570" max="13570" width="53.83203125" style="4" customWidth="1"/>
    <col min="13571" max="13571" width="13.1640625" style="4" customWidth="1"/>
    <col min="13572" max="13572" width="12.33203125" style="4" customWidth="1"/>
    <col min="13573" max="13573" width="10.83203125" style="4" customWidth="1"/>
    <col min="13574" max="13574" width="18.1640625" style="4" customWidth="1"/>
    <col min="13575" max="13575" width="10" style="4" customWidth="1"/>
    <col min="13576" max="13576" width="16.1640625" style="4" customWidth="1"/>
    <col min="13577" max="13577" width="13.6640625" style="4" customWidth="1"/>
    <col min="13578" max="13578" width="2.1640625" style="4" customWidth="1"/>
    <col min="13579" max="13579" width="5.1640625" style="4" customWidth="1"/>
    <col min="13580" max="13580" width="25.6640625" style="4" customWidth="1"/>
    <col min="13581" max="13581" width="12" style="4" customWidth="1"/>
    <col min="13582" max="13582" width="29.33203125" style="4" customWidth="1"/>
    <col min="13583" max="13583" width="44.6640625" style="4" customWidth="1"/>
    <col min="13584" max="13593" width="12" style="4" customWidth="1"/>
    <col min="13594" max="13824" width="9.33203125" style="4"/>
    <col min="13825" max="13825" width="0.83203125" style="4" customWidth="1"/>
    <col min="13826" max="13826" width="53.83203125" style="4" customWidth="1"/>
    <col min="13827" max="13827" width="13.1640625" style="4" customWidth="1"/>
    <col min="13828" max="13828" width="12.33203125" style="4" customWidth="1"/>
    <col min="13829" max="13829" width="10.83203125" style="4" customWidth="1"/>
    <col min="13830" max="13830" width="18.1640625" style="4" customWidth="1"/>
    <col min="13831" max="13831" width="10" style="4" customWidth="1"/>
    <col min="13832" max="13832" width="16.1640625" style="4" customWidth="1"/>
    <col min="13833" max="13833" width="13.6640625" style="4" customWidth="1"/>
    <col min="13834" max="13834" width="2.1640625" style="4" customWidth="1"/>
    <col min="13835" max="13835" width="5.1640625" style="4" customWidth="1"/>
    <col min="13836" max="13836" width="25.6640625" style="4" customWidth="1"/>
    <col min="13837" max="13837" width="12" style="4" customWidth="1"/>
    <col min="13838" max="13838" width="29.33203125" style="4" customWidth="1"/>
    <col min="13839" max="13839" width="44.6640625" style="4" customWidth="1"/>
    <col min="13840" max="13849" width="12" style="4" customWidth="1"/>
    <col min="13850" max="14080" width="9.33203125" style="4"/>
    <col min="14081" max="14081" width="0.83203125" style="4" customWidth="1"/>
    <col min="14082" max="14082" width="53.83203125" style="4" customWidth="1"/>
    <col min="14083" max="14083" width="13.1640625" style="4" customWidth="1"/>
    <col min="14084" max="14084" width="12.33203125" style="4" customWidth="1"/>
    <col min="14085" max="14085" width="10.83203125" style="4" customWidth="1"/>
    <col min="14086" max="14086" width="18.1640625" style="4" customWidth="1"/>
    <col min="14087" max="14087" width="10" style="4" customWidth="1"/>
    <col min="14088" max="14088" width="16.1640625" style="4" customWidth="1"/>
    <col min="14089" max="14089" width="13.6640625" style="4" customWidth="1"/>
    <col min="14090" max="14090" width="2.1640625" style="4" customWidth="1"/>
    <col min="14091" max="14091" width="5.1640625" style="4" customWidth="1"/>
    <col min="14092" max="14092" width="25.6640625" style="4" customWidth="1"/>
    <col min="14093" max="14093" width="12" style="4" customWidth="1"/>
    <col min="14094" max="14094" width="29.33203125" style="4" customWidth="1"/>
    <col min="14095" max="14095" width="44.6640625" style="4" customWidth="1"/>
    <col min="14096" max="14105" width="12" style="4" customWidth="1"/>
    <col min="14106" max="14336" width="9.33203125" style="4"/>
    <col min="14337" max="14337" width="0.83203125" style="4" customWidth="1"/>
    <col min="14338" max="14338" width="53.83203125" style="4" customWidth="1"/>
    <col min="14339" max="14339" width="13.1640625" style="4" customWidth="1"/>
    <col min="14340" max="14340" width="12.33203125" style="4" customWidth="1"/>
    <col min="14341" max="14341" width="10.83203125" style="4" customWidth="1"/>
    <col min="14342" max="14342" width="18.1640625" style="4" customWidth="1"/>
    <col min="14343" max="14343" width="10" style="4" customWidth="1"/>
    <col min="14344" max="14344" width="16.1640625" style="4" customWidth="1"/>
    <col min="14345" max="14345" width="13.6640625" style="4" customWidth="1"/>
    <col min="14346" max="14346" width="2.1640625" style="4" customWidth="1"/>
    <col min="14347" max="14347" width="5.1640625" style="4" customWidth="1"/>
    <col min="14348" max="14348" width="25.6640625" style="4" customWidth="1"/>
    <col min="14349" max="14349" width="12" style="4" customWidth="1"/>
    <col min="14350" max="14350" width="29.33203125" style="4" customWidth="1"/>
    <col min="14351" max="14351" width="44.6640625" style="4" customWidth="1"/>
    <col min="14352" max="14361" width="12" style="4" customWidth="1"/>
    <col min="14362" max="14592" width="9.33203125" style="4"/>
    <col min="14593" max="14593" width="0.83203125" style="4" customWidth="1"/>
    <col min="14594" max="14594" width="53.83203125" style="4" customWidth="1"/>
    <col min="14595" max="14595" width="13.1640625" style="4" customWidth="1"/>
    <col min="14596" max="14596" width="12.33203125" style="4" customWidth="1"/>
    <col min="14597" max="14597" width="10.83203125" style="4" customWidth="1"/>
    <col min="14598" max="14598" width="18.1640625" style="4" customWidth="1"/>
    <col min="14599" max="14599" width="10" style="4" customWidth="1"/>
    <col min="14600" max="14600" width="16.1640625" style="4" customWidth="1"/>
    <col min="14601" max="14601" width="13.6640625" style="4" customWidth="1"/>
    <col min="14602" max="14602" width="2.1640625" style="4" customWidth="1"/>
    <col min="14603" max="14603" width="5.1640625" style="4" customWidth="1"/>
    <col min="14604" max="14604" width="25.6640625" style="4" customWidth="1"/>
    <col min="14605" max="14605" width="12" style="4" customWidth="1"/>
    <col min="14606" max="14606" width="29.33203125" style="4" customWidth="1"/>
    <col min="14607" max="14607" width="44.6640625" style="4" customWidth="1"/>
    <col min="14608" max="14617" width="12" style="4" customWidth="1"/>
    <col min="14618" max="14848" width="9.33203125" style="4"/>
    <col min="14849" max="14849" width="0.83203125" style="4" customWidth="1"/>
    <col min="14850" max="14850" width="53.83203125" style="4" customWidth="1"/>
    <col min="14851" max="14851" width="13.1640625" style="4" customWidth="1"/>
    <col min="14852" max="14852" width="12.33203125" style="4" customWidth="1"/>
    <col min="14853" max="14853" width="10.83203125" style="4" customWidth="1"/>
    <col min="14854" max="14854" width="18.1640625" style="4" customWidth="1"/>
    <col min="14855" max="14855" width="10" style="4" customWidth="1"/>
    <col min="14856" max="14856" width="16.1640625" style="4" customWidth="1"/>
    <col min="14857" max="14857" width="13.6640625" style="4" customWidth="1"/>
    <col min="14858" max="14858" width="2.1640625" style="4" customWidth="1"/>
    <col min="14859" max="14859" width="5.1640625" style="4" customWidth="1"/>
    <col min="14860" max="14860" width="25.6640625" style="4" customWidth="1"/>
    <col min="14861" max="14861" width="12" style="4" customWidth="1"/>
    <col min="14862" max="14862" width="29.33203125" style="4" customWidth="1"/>
    <col min="14863" max="14863" width="44.6640625" style="4" customWidth="1"/>
    <col min="14864" max="14873" width="12" style="4" customWidth="1"/>
    <col min="14874" max="15104" width="9.33203125" style="4"/>
    <col min="15105" max="15105" width="0.83203125" style="4" customWidth="1"/>
    <col min="15106" max="15106" width="53.83203125" style="4" customWidth="1"/>
    <col min="15107" max="15107" width="13.1640625" style="4" customWidth="1"/>
    <col min="15108" max="15108" width="12.33203125" style="4" customWidth="1"/>
    <col min="15109" max="15109" width="10.83203125" style="4" customWidth="1"/>
    <col min="15110" max="15110" width="18.1640625" style="4" customWidth="1"/>
    <col min="15111" max="15111" width="10" style="4" customWidth="1"/>
    <col min="15112" max="15112" width="16.1640625" style="4" customWidth="1"/>
    <col min="15113" max="15113" width="13.6640625" style="4" customWidth="1"/>
    <col min="15114" max="15114" width="2.1640625" style="4" customWidth="1"/>
    <col min="15115" max="15115" width="5.1640625" style="4" customWidth="1"/>
    <col min="15116" max="15116" width="25.6640625" style="4" customWidth="1"/>
    <col min="15117" max="15117" width="12" style="4" customWidth="1"/>
    <col min="15118" max="15118" width="29.33203125" style="4" customWidth="1"/>
    <col min="15119" max="15119" width="44.6640625" style="4" customWidth="1"/>
    <col min="15120" max="15129" width="12" style="4" customWidth="1"/>
    <col min="15130" max="15360" width="9.33203125" style="4"/>
    <col min="15361" max="15361" width="0.83203125" style="4" customWidth="1"/>
    <col min="15362" max="15362" width="53.83203125" style="4" customWidth="1"/>
    <col min="15363" max="15363" width="13.1640625" style="4" customWidth="1"/>
    <col min="15364" max="15364" width="12.33203125" style="4" customWidth="1"/>
    <col min="15365" max="15365" width="10.83203125" style="4" customWidth="1"/>
    <col min="15366" max="15366" width="18.1640625" style="4" customWidth="1"/>
    <col min="15367" max="15367" width="10" style="4" customWidth="1"/>
    <col min="15368" max="15368" width="16.1640625" style="4" customWidth="1"/>
    <col min="15369" max="15369" width="13.6640625" style="4" customWidth="1"/>
    <col min="15370" max="15370" width="2.1640625" style="4" customWidth="1"/>
    <col min="15371" max="15371" width="5.1640625" style="4" customWidth="1"/>
    <col min="15372" max="15372" width="25.6640625" style="4" customWidth="1"/>
    <col min="15373" max="15373" width="12" style="4" customWidth="1"/>
    <col min="15374" max="15374" width="29.33203125" style="4" customWidth="1"/>
    <col min="15375" max="15375" width="44.6640625" style="4" customWidth="1"/>
    <col min="15376" max="15385" width="12" style="4" customWidth="1"/>
    <col min="15386" max="15616" width="9.33203125" style="4"/>
    <col min="15617" max="15617" width="0.83203125" style="4" customWidth="1"/>
    <col min="15618" max="15618" width="53.83203125" style="4" customWidth="1"/>
    <col min="15619" max="15619" width="13.1640625" style="4" customWidth="1"/>
    <col min="15620" max="15620" width="12.33203125" style="4" customWidth="1"/>
    <col min="15621" max="15621" width="10.83203125" style="4" customWidth="1"/>
    <col min="15622" max="15622" width="18.1640625" style="4" customWidth="1"/>
    <col min="15623" max="15623" width="10" style="4" customWidth="1"/>
    <col min="15624" max="15624" width="16.1640625" style="4" customWidth="1"/>
    <col min="15625" max="15625" width="13.6640625" style="4" customWidth="1"/>
    <col min="15626" max="15626" width="2.1640625" style="4" customWidth="1"/>
    <col min="15627" max="15627" width="5.1640625" style="4" customWidth="1"/>
    <col min="15628" max="15628" width="25.6640625" style="4" customWidth="1"/>
    <col min="15629" max="15629" width="12" style="4" customWidth="1"/>
    <col min="15630" max="15630" width="29.33203125" style="4" customWidth="1"/>
    <col min="15631" max="15631" width="44.6640625" style="4" customWidth="1"/>
    <col min="15632" max="15641" width="12" style="4" customWidth="1"/>
    <col min="15642" max="15872" width="9.33203125" style="4"/>
    <col min="15873" max="15873" width="0.83203125" style="4" customWidth="1"/>
    <col min="15874" max="15874" width="53.83203125" style="4" customWidth="1"/>
    <col min="15875" max="15875" width="13.1640625" style="4" customWidth="1"/>
    <col min="15876" max="15876" width="12.33203125" style="4" customWidth="1"/>
    <col min="15877" max="15877" width="10.83203125" style="4" customWidth="1"/>
    <col min="15878" max="15878" width="18.1640625" style="4" customWidth="1"/>
    <col min="15879" max="15879" width="10" style="4" customWidth="1"/>
    <col min="15880" max="15880" width="16.1640625" style="4" customWidth="1"/>
    <col min="15881" max="15881" width="13.6640625" style="4" customWidth="1"/>
    <col min="15882" max="15882" width="2.1640625" style="4" customWidth="1"/>
    <col min="15883" max="15883" width="5.1640625" style="4" customWidth="1"/>
    <col min="15884" max="15884" width="25.6640625" style="4" customWidth="1"/>
    <col min="15885" max="15885" width="12" style="4" customWidth="1"/>
    <col min="15886" max="15886" width="29.33203125" style="4" customWidth="1"/>
    <col min="15887" max="15887" width="44.6640625" style="4" customWidth="1"/>
    <col min="15888" max="15897" width="12" style="4" customWidth="1"/>
    <col min="15898" max="16128" width="9.33203125" style="4"/>
    <col min="16129" max="16129" width="0.83203125" style="4" customWidth="1"/>
    <col min="16130" max="16130" width="53.83203125" style="4" customWidth="1"/>
    <col min="16131" max="16131" width="13.1640625" style="4" customWidth="1"/>
    <col min="16132" max="16132" width="12.33203125" style="4" customWidth="1"/>
    <col min="16133" max="16133" width="10.83203125" style="4" customWidth="1"/>
    <col min="16134" max="16134" width="18.1640625" style="4" customWidth="1"/>
    <col min="16135" max="16135" width="10" style="4" customWidth="1"/>
    <col min="16136" max="16136" width="16.1640625" style="4" customWidth="1"/>
    <col min="16137" max="16137" width="13.6640625" style="4" customWidth="1"/>
    <col min="16138" max="16138" width="2.1640625" style="4" customWidth="1"/>
    <col min="16139" max="16139" width="5.1640625" style="4" customWidth="1"/>
    <col min="16140" max="16140" width="25.6640625" style="4" customWidth="1"/>
    <col min="16141" max="16141" width="12" style="4" customWidth="1"/>
    <col min="16142" max="16142" width="29.33203125" style="4" customWidth="1"/>
    <col min="16143" max="16143" width="44.6640625" style="4" customWidth="1"/>
    <col min="16144" max="16153" width="12" style="4" customWidth="1"/>
    <col min="16154" max="16384" width="9.33203125" style="4"/>
  </cols>
  <sheetData>
    <row r="1" spans="2:19" ht="15" customHeight="1" x14ac:dyDescent="0.2">
      <c r="C1" s="2">
        <f>C6+C39+C66+C93</f>
        <v>1</v>
      </c>
    </row>
    <row r="2" spans="2:19" ht="23.25" customHeight="1" x14ac:dyDescent="0.3">
      <c r="B2" s="94" t="s">
        <v>0</v>
      </c>
      <c r="C2" s="103" t="s">
        <v>1</v>
      </c>
      <c r="D2" s="96" t="s">
        <v>2</v>
      </c>
      <c r="E2" s="97"/>
      <c r="F2" s="97"/>
      <c r="G2" s="97"/>
      <c r="H2" s="98"/>
      <c r="K2" s="88" t="s">
        <v>113</v>
      </c>
      <c r="L2" s="88"/>
      <c r="M2" s="88"/>
      <c r="N2" s="88"/>
      <c r="O2" s="88"/>
    </row>
    <row r="3" spans="2:19" ht="32.25" customHeight="1" x14ac:dyDescent="0.2">
      <c r="B3" s="20">
        <f>G122</f>
        <v>0</v>
      </c>
      <c r="C3" s="104"/>
      <c r="D3" s="96" t="s">
        <v>3</v>
      </c>
      <c r="E3" s="98"/>
      <c r="F3" s="96" t="s">
        <v>4</v>
      </c>
      <c r="G3" s="98"/>
      <c r="H3" s="99" t="s">
        <v>5</v>
      </c>
      <c r="K3" s="89" t="s">
        <v>111</v>
      </c>
      <c r="L3" s="90"/>
      <c r="M3" s="90"/>
      <c r="N3" s="90"/>
      <c r="O3" s="90"/>
      <c r="P3" s="31"/>
      <c r="Q3" s="31"/>
      <c r="R3" s="31"/>
      <c r="S3" s="31"/>
    </row>
    <row r="4" spans="2:19" ht="52.5" customHeight="1" x14ac:dyDescent="0.2">
      <c r="B4" s="95" t="s">
        <v>6</v>
      </c>
      <c r="C4" s="105" t="s">
        <v>7</v>
      </c>
      <c r="D4" s="101" t="s">
        <v>8</v>
      </c>
      <c r="E4" s="101" t="s">
        <v>110</v>
      </c>
      <c r="F4" s="101" t="s">
        <v>9</v>
      </c>
      <c r="G4" s="100" t="s">
        <v>10</v>
      </c>
      <c r="H4" s="102"/>
      <c r="K4" s="90"/>
      <c r="L4" s="90"/>
      <c r="M4" s="90"/>
      <c r="N4" s="90"/>
      <c r="O4" s="90"/>
      <c r="P4" s="31"/>
      <c r="Q4" s="31"/>
      <c r="R4" s="31"/>
      <c r="S4" s="31"/>
    </row>
    <row r="5" spans="2:19" ht="6.75" customHeight="1" thickBot="1" x14ac:dyDescent="0.25"/>
    <row r="6" spans="2:19" ht="21.75" customHeight="1" x14ac:dyDescent="0.3">
      <c r="B6" s="5" t="s">
        <v>117</v>
      </c>
      <c r="C6" s="40">
        <f>SUM(C7:C36)</f>
        <v>0.28999999999999998</v>
      </c>
      <c r="D6" s="41">
        <f>SUM(D7:D36)</f>
        <v>16</v>
      </c>
      <c r="E6" s="41">
        <f>SUM(E7:E36)</f>
        <v>13</v>
      </c>
      <c r="F6" s="42">
        <f>SUM(F7:F36)</f>
        <v>0.96000000000000008</v>
      </c>
      <c r="G6" s="42">
        <f>SUM(G7:G36)</f>
        <v>0.85</v>
      </c>
      <c r="H6" s="39">
        <f t="shared" ref="H6" si="0">G6/F6</f>
        <v>0.88541666666666652</v>
      </c>
      <c r="K6" s="91" t="s">
        <v>114</v>
      </c>
      <c r="L6" s="92"/>
      <c r="M6" s="92"/>
      <c r="N6" s="92"/>
      <c r="O6" s="93"/>
      <c r="P6" s="6"/>
    </row>
    <row r="7" spans="2:19" collapsed="1" x14ac:dyDescent="0.2">
      <c r="B7" s="57" t="s">
        <v>112</v>
      </c>
      <c r="C7" s="43">
        <v>7.0000000000000007E-2</v>
      </c>
      <c r="D7" s="44">
        <v>2</v>
      </c>
      <c r="E7" s="45">
        <v>2</v>
      </c>
      <c r="F7" s="46">
        <f>D7*C7</f>
        <v>0.14000000000000001</v>
      </c>
      <c r="G7" s="47">
        <f>C7*E7</f>
        <v>0.14000000000000001</v>
      </c>
      <c r="H7" s="48">
        <f>G7/F7</f>
        <v>1</v>
      </c>
      <c r="K7" s="79" t="s">
        <v>109</v>
      </c>
      <c r="L7" s="80"/>
      <c r="M7" s="80"/>
      <c r="N7" s="80"/>
      <c r="O7" s="81"/>
    </row>
    <row r="8" spans="2:19" hidden="1" outlineLevel="1" x14ac:dyDescent="0.2">
      <c r="B8" s="16"/>
      <c r="C8" s="17"/>
      <c r="D8" s="17"/>
      <c r="E8" s="17"/>
      <c r="F8" s="17"/>
      <c r="G8" s="17"/>
      <c r="H8" s="17"/>
      <c r="K8" s="82">
        <v>1</v>
      </c>
      <c r="L8" s="69" t="s">
        <v>11</v>
      </c>
      <c r="M8" s="69"/>
      <c r="N8" s="69"/>
      <c r="O8" s="70"/>
      <c r="Q8" s="22">
        <f>F13</f>
        <v>0.36</v>
      </c>
      <c r="R8" s="4">
        <v>0.14000000000000001</v>
      </c>
      <c r="S8" s="21">
        <f>R8/Q8</f>
        <v>0.38888888888888895</v>
      </c>
    </row>
    <row r="9" spans="2:19" hidden="1" outlineLevel="1" x14ac:dyDescent="0.2">
      <c r="B9" s="16"/>
      <c r="C9" s="17"/>
      <c r="D9" s="17"/>
      <c r="E9" s="17"/>
      <c r="F9" s="17"/>
      <c r="G9" s="17"/>
      <c r="H9" s="17"/>
      <c r="K9" s="82">
        <v>2</v>
      </c>
      <c r="L9" s="69" t="s">
        <v>12</v>
      </c>
      <c r="M9" s="69"/>
      <c r="N9" s="69"/>
      <c r="O9" s="70"/>
      <c r="Q9" s="22"/>
      <c r="S9" s="21"/>
    </row>
    <row r="10" spans="2:19" hidden="1" outlineLevel="1" x14ac:dyDescent="0.2">
      <c r="B10" s="16"/>
      <c r="C10" s="17"/>
      <c r="D10" s="17"/>
      <c r="E10" s="17"/>
      <c r="F10" s="17"/>
      <c r="G10" s="17"/>
      <c r="H10" s="17"/>
      <c r="K10" s="82">
        <v>3</v>
      </c>
      <c r="L10" s="69" t="s">
        <v>13</v>
      </c>
      <c r="M10" s="69"/>
      <c r="N10" s="69"/>
      <c r="O10" s="70"/>
      <c r="Q10" s="22"/>
      <c r="S10" s="21"/>
    </row>
    <row r="11" spans="2:19" hidden="1" outlineLevel="1" x14ac:dyDescent="0.2">
      <c r="B11" s="16"/>
      <c r="C11" s="17"/>
      <c r="D11" s="17"/>
      <c r="E11" s="17"/>
      <c r="F11" s="17"/>
      <c r="G11" s="17"/>
      <c r="H11" s="17"/>
      <c r="K11" s="82">
        <v>4</v>
      </c>
      <c r="L11" s="69" t="s">
        <v>14</v>
      </c>
      <c r="M11" s="69"/>
      <c r="N11" s="69"/>
      <c r="O11" s="70"/>
      <c r="Q11" s="22"/>
      <c r="S11" s="21"/>
    </row>
    <row r="12" spans="2:19" hidden="1" outlineLevel="1" x14ac:dyDescent="0.2">
      <c r="B12" s="58"/>
      <c r="C12" s="52"/>
      <c r="D12" s="52"/>
      <c r="E12" s="52"/>
      <c r="F12" s="52"/>
      <c r="G12" s="52"/>
      <c r="H12" s="17"/>
      <c r="K12" s="83">
        <v>5</v>
      </c>
      <c r="L12" s="71" t="s">
        <v>15</v>
      </c>
      <c r="M12" s="71"/>
      <c r="N12" s="71"/>
      <c r="O12" s="72"/>
      <c r="Q12" s="22"/>
      <c r="S12" s="21"/>
    </row>
    <row r="13" spans="2:19" ht="18.75" customHeight="1" collapsed="1" x14ac:dyDescent="0.2">
      <c r="B13" s="57" t="s">
        <v>16</v>
      </c>
      <c r="C13" s="43">
        <v>0.09</v>
      </c>
      <c r="D13" s="44">
        <v>4</v>
      </c>
      <c r="E13" s="45">
        <v>5</v>
      </c>
      <c r="F13" s="46">
        <f>D13*C13</f>
        <v>0.36</v>
      </c>
      <c r="G13" s="47">
        <f>C13*E13</f>
        <v>0.44999999999999996</v>
      </c>
      <c r="H13" s="48">
        <f t="shared" ref="H13:H31" si="1">G13/F13</f>
        <v>1.25</v>
      </c>
      <c r="K13" s="79" t="s">
        <v>17</v>
      </c>
      <c r="L13" s="80"/>
      <c r="M13" s="80"/>
      <c r="N13" s="80"/>
      <c r="O13" s="81"/>
      <c r="Q13" s="22"/>
      <c r="S13" s="21"/>
    </row>
    <row r="14" spans="2:19" ht="18.75" hidden="1" customHeight="1" outlineLevel="1" x14ac:dyDescent="0.2">
      <c r="B14" s="16"/>
      <c r="C14" s="17"/>
      <c r="D14" s="17"/>
      <c r="E14" s="17"/>
      <c r="F14" s="17"/>
      <c r="G14" s="17"/>
      <c r="H14" s="17"/>
      <c r="K14" s="82">
        <v>1</v>
      </c>
      <c r="L14" s="69" t="s">
        <v>18</v>
      </c>
      <c r="M14" s="69"/>
      <c r="N14" s="69"/>
      <c r="O14" s="70"/>
    </row>
    <row r="15" spans="2:19" hidden="1" outlineLevel="1" x14ac:dyDescent="0.2">
      <c r="B15" s="16"/>
      <c r="C15" s="17"/>
      <c r="D15" s="17"/>
      <c r="E15" s="17"/>
      <c r="F15" s="17"/>
      <c r="G15" s="17"/>
      <c r="H15" s="17"/>
      <c r="K15" s="82">
        <v>2</v>
      </c>
      <c r="L15" s="69" t="s">
        <v>19</v>
      </c>
      <c r="M15" s="69"/>
      <c r="N15" s="69"/>
      <c r="O15" s="70"/>
    </row>
    <row r="16" spans="2:19" ht="18.75" hidden="1" customHeight="1" outlineLevel="1" x14ac:dyDescent="0.2">
      <c r="B16" s="16"/>
      <c r="C16" s="17"/>
      <c r="D16" s="17"/>
      <c r="E16" s="17"/>
      <c r="F16" s="17"/>
      <c r="G16" s="17"/>
      <c r="H16" s="17"/>
      <c r="K16" s="82">
        <v>3</v>
      </c>
      <c r="L16" s="69" t="s">
        <v>20</v>
      </c>
      <c r="M16" s="69"/>
      <c r="N16" s="69"/>
      <c r="O16" s="70"/>
    </row>
    <row r="17" spans="2:15" ht="18.75" hidden="1" customHeight="1" outlineLevel="1" x14ac:dyDescent="0.2">
      <c r="B17" s="16"/>
      <c r="C17" s="17"/>
      <c r="D17" s="17"/>
      <c r="E17" s="17"/>
      <c r="F17" s="17"/>
      <c r="G17" s="17"/>
      <c r="H17" s="17"/>
      <c r="K17" s="82">
        <v>4</v>
      </c>
      <c r="L17" s="69" t="s">
        <v>21</v>
      </c>
      <c r="M17" s="69"/>
      <c r="N17" s="69"/>
      <c r="O17" s="70"/>
    </row>
    <row r="18" spans="2:15" ht="19.5" hidden="1" customHeight="1" outlineLevel="1" x14ac:dyDescent="0.2">
      <c r="B18" s="58"/>
      <c r="C18" s="52"/>
      <c r="D18" s="52"/>
      <c r="E18" s="52"/>
      <c r="F18" s="52"/>
      <c r="G18" s="52"/>
      <c r="H18" s="17"/>
      <c r="K18" s="83">
        <v>5</v>
      </c>
      <c r="L18" s="71" t="s">
        <v>22</v>
      </c>
      <c r="M18" s="71"/>
      <c r="N18" s="71"/>
      <c r="O18" s="72"/>
    </row>
    <row r="19" spans="2:15" ht="18.75" customHeight="1" collapsed="1" x14ac:dyDescent="0.2">
      <c r="B19" s="57" t="s">
        <v>23</v>
      </c>
      <c r="C19" s="43">
        <v>0.06</v>
      </c>
      <c r="D19" s="44">
        <v>4</v>
      </c>
      <c r="E19" s="45">
        <v>2</v>
      </c>
      <c r="F19" s="46">
        <f>D19*C19</f>
        <v>0.24</v>
      </c>
      <c r="G19" s="47">
        <f>C19*E19</f>
        <v>0.12</v>
      </c>
      <c r="H19" s="48">
        <f t="shared" si="1"/>
        <v>0.5</v>
      </c>
      <c r="K19" s="79" t="s">
        <v>24</v>
      </c>
      <c r="L19" s="80"/>
      <c r="M19" s="80"/>
      <c r="N19" s="80"/>
      <c r="O19" s="81"/>
    </row>
    <row r="20" spans="2:15" ht="18.75" hidden="1" customHeight="1" outlineLevel="1" x14ac:dyDescent="0.2">
      <c r="B20" s="16"/>
      <c r="C20" s="17"/>
      <c r="D20" s="17"/>
      <c r="E20" s="17"/>
      <c r="F20" s="17"/>
      <c r="G20" s="17"/>
      <c r="H20" s="17"/>
      <c r="K20" s="82">
        <v>1</v>
      </c>
      <c r="L20" s="69" t="s">
        <v>25</v>
      </c>
      <c r="M20" s="69"/>
      <c r="N20" s="69"/>
      <c r="O20" s="70"/>
    </row>
    <row r="21" spans="2:15" ht="18.75" hidden="1" customHeight="1" outlineLevel="1" x14ac:dyDescent="0.2">
      <c r="B21" s="16"/>
      <c r="C21" s="17"/>
      <c r="D21" s="17"/>
      <c r="E21" s="17"/>
      <c r="F21" s="17"/>
      <c r="G21" s="17"/>
      <c r="H21" s="17"/>
      <c r="K21" s="82">
        <v>2</v>
      </c>
      <c r="L21" s="69" t="s">
        <v>26</v>
      </c>
      <c r="M21" s="69"/>
      <c r="N21" s="69"/>
      <c r="O21" s="70"/>
    </row>
    <row r="22" spans="2:15" ht="18.75" hidden="1" customHeight="1" outlineLevel="1" x14ac:dyDescent="0.2">
      <c r="B22" s="16"/>
      <c r="C22" s="17"/>
      <c r="D22" s="17"/>
      <c r="E22" s="17"/>
      <c r="F22" s="17"/>
      <c r="G22" s="17"/>
      <c r="H22" s="17"/>
      <c r="K22" s="82">
        <v>3</v>
      </c>
      <c r="L22" s="69" t="s">
        <v>27</v>
      </c>
      <c r="M22" s="69"/>
      <c r="N22" s="69"/>
      <c r="O22" s="70"/>
    </row>
    <row r="23" spans="2:15" ht="18.75" hidden="1" customHeight="1" outlineLevel="1" x14ac:dyDescent="0.2">
      <c r="B23" s="16"/>
      <c r="C23" s="17"/>
      <c r="D23" s="17"/>
      <c r="E23" s="17"/>
      <c r="F23" s="17"/>
      <c r="G23" s="17"/>
      <c r="H23" s="17"/>
      <c r="K23" s="82">
        <v>4</v>
      </c>
      <c r="L23" s="69" t="s">
        <v>28</v>
      </c>
      <c r="M23" s="69"/>
      <c r="N23" s="69"/>
      <c r="O23" s="70"/>
    </row>
    <row r="24" spans="2:15" ht="19.5" hidden="1" customHeight="1" outlineLevel="1" x14ac:dyDescent="0.2">
      <c r="B24" s="58"/>
      <c r="C24" s="52"/>
      <c r="D24" s="52"/>
      <c r="E24" s="52"/>
      <c r="F24" s="52"/>
      <c r="G24" s="52"/>
      <c r="H24" s="17"/>
      <c r="K24" s="83">
        <v>5</v>
      </c>
      <c r="L24" s="71" t="s">
        <v>29</v>
      </c>
      <c r="M24" s="71"/>
      <c r="N24" s="71"/>
      <c r="O24" s="72"/>
    </row>
    <row r="25" spans="2:15" ht="18.75" customHeight="1" collapsed="1" x14ac:dyDescent="0.2">
      <c r="B25" s="57" t="s">
        <v>30</v>
      </c>
      <c r="C25" s="43">
        <v>0.03</v>
      </c>
      <c r="D25" s="44">
        <v>2</v>
      </c>
      <c r="E25" s="45">
        <v>2</v>
      </c>
      <c r="F25" s="46">
        <f>D25*C25</f>
        <v>0.06</v>
      </c>
      <c r="G25" s="47">
        <f>C25*E25</f>
        <v>0.06</v>
      </c>
      <c r="H25" s="48">
        <f t="shared" si="1"/>
        <v>1</v>
      </c>
      <c r="K25" s="79" t="s">
        <v>31</v>
      </c>
      <c r="L25" s="80"/>
      <c r="M25" s="80"/>
      <c r="N25" s="80"/>
      <c r="O25" s="81"/>
    </row>
    <row r="26" spans="2:15" ht="18.75" hidden="1" customHeight="1" outlineLevel="1" x14ac:dyDescent="0.2">
      <c r="B26" s="16"/>
      <c r="C26" s="17"/>
      <c r="D26" s="17"/>
      <c r="E26" s="17"/>
      <c r="F26" s="17"/>
      <c r="G26" s="17"/>
      <c r="H26" s="17"/>
      <c r="K26" s="82">
        <v>1</v>
      </c>
      <c r="L26" s="69" t="s">
        <v>32</v>
      </c>
      <c r="M26" s="69"/>
      <c r="N26" s="69"/>
      <c r="O26" s="70"/>
    </row>
    <row r="27" spans="2:15" ht="18.75" hidden="1" customHeight="1" outlineLevel="1" x14ac:dyDescent="0.2">
      <c r="B27" s="16"/>
      <c r="C27" s="17"/>
      <c r="D27" s="17"/>
      <c r="E27" s="17"/>
      <c r="F27" s="17"/>
      <c r="G27" s="17"/>
      <c r="H27" s="17"/>
      <c r="K27" s="82">
        <v>2</v>
      </c>
      <c r="L27" s="69" t="s">
        <v>33</v>
      </c>
      <c r="M27" s="69"/>
      <c r="N27" s="69"/>
      <c r="O27" s="70"/>
    </row>
    <row r="28" spans="2:15" ht="18.75" hidden="1" customHeight="1" outlineLevel="1" x14ac:dyDescent="0.2">
      <c r="B28" s="16"/>
      <c r="C28" s="17"/>
      <c r="D28" s="17"/>
      <c r="E28" s="17"/>
      <c r="F28" s="17"/>
      <c r="G28" s="17"/>
      <c r="H28" s="17"/>
      <c r="K28" s="82">
        <v>3</v>
      </c>
      <c r="L28" s="69" t="s">
        <v>34</v>
      </c>
      <c r="M28" s="69"/>
      <c r="N28" s="69"/>
      <c r="O28" s="70"/>
    </row>
    <row r="29" spans="2:15" ht="18.75" hidden="1" customHeight="1" outlineLevel="1" x14ac:dyDescent="0.2">
      <c r="B29" s="16"/>
      <c r="C29" s="17"/>
      <c r="D29" s="17"/>
      <c r="E29" s="17"/>
      <c r="F29" s="17"/>
      <c r="G29" s="17"/>
      <c r="H29" s="17"/>
      <c r="K29" s="82">
        <v>4</v>
      </c>
      <c r="L29" s="69" t="s">
        <v>35</v>
      </c>
      <c r="M29" s="69"/>
      <c r="N29" s="69"/>
      <c r="O29" s="70"/>
    </row>
    <row r="30" spans="2:15" ht="19.5" hidden="1" customHeight="1" outlineLevel="1" x14ac:dyDescent="0.2">
      <c r="B30" s="58"/>
      <c r="C30" s="52"/>
      <c r="D30" s="52"/>
      <c r="E30" s="52"/>
      <c r="F30" s="52"/>
      <c r="G30" s="52"/>
      <c r="H30" s="17"/>
      <c r="K30" s="83">
        <v>5</v>
      </c>
      <c r="L30" s="71" t="s">
        <v>36</v>
      </c>
      <c r="M30" s="71"/>
      <c r="N30" s="71"/>
      <c r="O30" s="72"/>
    </row>
    <row r="31" spans="2:15" ht="23.25" customHeight="1" collapsed="1" thickBot="1" x14ac:dyDescent="0.25">
      <c r="B31" s="59" t="s">
        <v>37</v>
      </c>
      <c r="C31" s="60">
        <v>0.04</v>
      </c>
      <c r="D31" s="61">
        <v>4</v>
      </c>
      <c r="E31" s="62">
        <v>2</v>
      </c>
      <c r="F31" s="63">
        <f>D31*C31</f>
        <v>0.16</v>
      </c>
      <c r="G31" s="64">
        <f>C31*E31</f>
        <v>0.08</v>
      </c>
      <c r="H31" s="65">
        <f t="shared" si="1"/>
        <v>0.5</v>
      </c>
      <c r="K31" s="84" t="s">
        <v>38</v>
      </c>
      <c r="L31" s="85"/>
      <c r="M31" s="85"/>
      <c r="N31" s="85"/>
      <c r="O31" s="86"/>
    </row>
    <row r="32" spans="2:15" ht="18.75" hidden="1" customHeight="1" outlineLevel="1" x14ac:dyDescent="0.2">
      <c r="B32" s="49"/>
      <c r="C32" s="17"/>
      <c r="D32" s="17"/>
      <c r="E32" s="17"/>
      <c r="F32" s="17"/>
      <c r="G32" s="17"/>
      <c r="H32" s="17"/>
      <c r="K32" s="19">
        <v>1</v>
      </c>
      <c r="L32" s="32" t="s">
        <v>39</v>
      </c>
      <c r="M32" s="32"/>
      <c r="N32" s="32"/>
      <c r="O32" s="56"/>
    </row>
    <row r="33" spans="2:16" ht="18.75" hidden="1" customHeight="1" outlineLevel="1" x14ac:dyDescent="0.2">
      <c r="B33" s="49"/>
      <c r="C33" s="17"/>
      <c r="D33" s="17"/>
      <c r="E33" s="17"/>
      <c r="F33" s="17"/>
      <c r="G33" s="17"/>
      <c r="H33" s="17"/>
      <c r="K33" s="7">
        <v>2</v>
      </c>
      <c r="L33" s="27" t="s">
        <v>40</v>
      </c>
      <c r="M33" s="27"/>
      <c r="N33" s="27"/>
      <c r="O33" s="50"/>
    </row>
    <row r="34" spans="2:16" ht="18.75" hidden="1" customHeight="1" outlineLevel="1" x14ac:dyDescent="0.2">
      <c r="B34" s="49"/>
      <c r="C34" s="17"/>
      <c r="D34" s="17"/>
      <c r="E34" s="17"/>
      <c r="F34" s="17"/>
      <c r="G34" s="17"/>
      <c r="H34" s="17"/>
      <c r="K34" s="7">
        <v>3</v>
      </c>
      <c r="L34" s="27" t="s">
        <v>41</v>
      </c>
      <c r="M34" s="27"/>
      <c r="N34" s="27"/>
      <c r="O34" s="50"/>
    </row>
    <row r="35" spans="2:16" ht="18.75" hidden="1" customHeight="1" outlineLevel="1" x14ac:dyDescent="0.2">
      <c r="B35" s="49"/>
      <c r="C35" s="17"/>
      <c r="D35" s="17"/>
      <c r="E35" s="17"/>
      <c r="F35" s="17"/>
      <c r="G35" s="17"/>
      <c r="H35" s="17"/>
      <c r="K35" s="7">
        <v>4</v>
      </c>
      <c r="L35" s="27" t="s">
        <v>42</v>
      </c>
      <c r="M35" s="27"/>
      <c r="N35" s="27"/>
      <c r="O35" s="50"/>
    </row>
    <row r="36" spans="2:16" ht="36.75" hidden="1" customHeight="1" outlineLevel="1" thickBot="1" x14ac:dyDescent="0.25">
      <c r="B36" s="51"/>
      <c r="C36" s="52"/>
      <c r="D36" s="52"/>
      <c r="E36" s="52"/>
      <c r="F36" s="52"/>
      <c r="G36" s="52"/>
      <c r="H36" s="17"/>
      <c r="K36" s="53">
        <v>5</v>
      </c>
      <c r="L36" s="54" t="s">
        <v>43</v>
      </c>
      <c r="M36" s="54"/>
      <c r="N36" s="54"/>
      <c r="O36" s="55"/>
    </row>
    <row r="37" spans="2:16" ht="19.5" thickBot="1" x14ac:dyDescent="0.25">
      <c r="B37" s="34" t="s">
        <v>44</v>
      </c>
      <c r="C37" s="35"/>
      <c r="D37" s="35"/>
      <c r="E37" s="35"/>
      <c r="F37" s="35"/>
      <c r="G37" s="35"/>
      <c r="H37" s="36"/>
    </row>
    <row r="38" spans="2:16" ht="7.5" customHeight="1" thickBot="1" x14ac:dyDescent="0.35">
      <c r="B38"/>
      <c r="C38" s="8"/>
    </row>
    <row r="39" spans="2:16" ht="21" customHeight="1" x14ac:dyDescent="0.3">
      <c r="B39" s="5" t="s">
        <v>118</v>
      </c>
      <c r="C39" s="40">
        <f>SUM(C40:C63)</f>
        <v>0.24</v>
      </c>
      <c r="D39" s="41">
        <f>SUM(D40:D63)</f>
        <v>12</v>
      </c>
      <c r="E39" s="41">
        <f>SUM(E40:E63)</f>
        <v>11</v>
      </c>
      <c r="F39" s="42">
        <f>SUM(F40:F63)</f>
        <v>0.73000000000000009</v>
      </c>
      <c r="G39" s="42">
        <f>SUM(G40:G63)</f>
        <v>0.63</v>
      </c>
      <c r="H39" s="39">
        <f t="shared" ref="H39:H58" si="2">G39/F39</f>
        <v>0.86301369863013688</v>
      </c>
      <c r="K39" s="91" t="s">
        <v>114</v>
      </c>
      <c r="L39" s="92"/>
      <c r="M39" s="92"/>
      <c r="N39" s="92"/>
      <c r="O39" s="93"/>
      <c r="P39" s="6"/>
    </row>
    <row r="40" spans="2:16" ht="18.75" customHeight="1" collapsed="1" x14ac:dyDescent="0.2">
      <c r="B40" s="57" t="s">
        <v>45</v>
      </c>
      <c r="C40" s="43">
        <v>0.06</v>
      </c>
      <c r="D40" s="44">
        <v>3</v>
      </c>
      <c r="E40" s="45">
        <v>2</v>
      </c>
      <c r="F40" s="46">
        <f>D40*C40</f>
        <v>0.18</v>
      </c>
      <c r="G40" s="47">
        <f>C40*E40</f>
        <v>0.12</v>
      </c>
      <c r="H40" s="48">
        <f t="shared" si="2"/>
        <v>0.66666666666666663</v>
      </c>
      <c r="K40" s="79" t="s">
        <v>46</v>
      </c>
      <c r="L40" s="80"/>
      <c r="M40" s="80"/>
      <c r="N40" s="80"/>
      <c r="O40" s="81"/>
    </row>
    <row r="41" spans="2:16" ht="19.5" hidden="1" customHeight="1" outlineLevel="1" x14ac:dyDescent="0.2">
      <c r="B41" s="16"/>
      <c r="C41" s="17"/>
      <c r="D41" s="17"/>
      <c r="E41" s="17"/>
      <c r="F41" s="17"/>
      <c r="G41" s="17"/>
      <c r="H41" s="17"/>
      <c r="K41" s="82">
        <v>1</v>
      </c>
      <c r="L41" s="69" t="s">
        <v>47</v>
      </c>
      <c r="M41" s="69"/>
      <c r="N41" s="69"/>
      <c r="O41" s="70"/>
    </row>
    <row r="42" spans="2:16" ht="38.25" hidden="1" customHeight="1" outlineLevel="1" x14ac:dyDescent="0.2">
      <c r="B42" s="16"/>
      <c r="C42" s="17"/>
      <c r="D42" s="17"/>
      <c r="E42" s="17"/>
      <c r="F42" s="17"/>
      <c r="G42" s="17"/>
      <c r="H42" s="17"/>
      <c r="K42" s="82">
        <v>2</v>
      </c>
      <c r="L42" s="69" t="s">
        <v>48</v>
      </c>
      <c r="M42" s="69"/>
      <c r="N42" s="69"/>
      <c r="O42" s="70"/>
    </row>
    <row r="43" spans="2:16" ht="36.75" hidden="1" customHeight="1" outlineLevel="1" x14ac:dyDescent="0.2">
      <c r="B43" s="16"/>
      <c r="C43" s="17"/>
      <c r="D43" s="17"/>
      <c r="E43" s="17"/>
      <c r="F43" s="17"/>
      <c r="G43" s="17"/>
      <c r="H43" s="17"/>
      <c r="K43" s="82">
        <v>3</v>
      </c>
      <c r="L43" s="69" t="s">
        <v>49</v>
      </c>
      <c r="M43" s="69"/>
      <c r="N43" s="69"/>
      <c r="O43" s="70"/>
    </row>
    <row r="44" spans="2:16" ht="37.5" hidden="1" customHeight="1" outlineLevel="1" x14ac:dyDescent="0.2">
      <c r="B44" s="16"/>
      <c r="C44" s="17"/>
      <c r="D44" s="17"/>
      <c r="E44" s="17"/>
      <c r="F44" s="17"/>
      <c r="G44" s="17"/>
      <c r="H44" s="17"/>
      <c r="K44" s="82">
        <v>4</v>
      </c>
      <c r="L44" s="69" t="s">
        <v>50</v>
      </c>
      <c r="M44" s="69"/>
      <c r="N44" s="69"/>
      <c r="O44" s="70"/>
    </row>
    <row r="45" spans="2:16" ht="19.5" hidden="1" customHeight="1" outlineLevel="1" x14ac:dyDescent="0.2">
      <c r="B45" s="58"/>
      <c r="C45" s="52"/>
      <c r="D45" s="52"/>
      <c r="E45" s="52"/>
      <c r="F45" s="52"/>
      <c r="G45" s="52"/>
      <c r="H45" s="17"/>
      <c r="K45" s="83">
        <v>5</v>
      </c>
      <c r="L45" s="71" t="s">
        <v>51</v>
      </c>
      <c r="M45" s="71"/>
      <c r="N45" s="71"/>
      <c r="O45" s="72"/>
    </row>
    <row r="46" spans="2:16" ht="18.75" customHeight="1" collapsed="1" x14ac:dyDescent="0.2">
      <c r="B46" s="57" t="s">
        <v>52</v>
      </c>
      <c r="C46" s="43">
        <v>0.05</v>
      </c>
      <c r="D46" s="44">
        <v>3</v>
      </c>
      <c r="E46" s="45">
        <v>5</v>
      </c>
      <c r="F46" s="46">
        <f>D46*C46</f>
        <v>0.15000000000000002</v>
      </c>
      <c r="G46" s="47">
        <f>C46*E46</f>
        <v>0.25</v>
      </c>
      <c r="H46" s="48">
        <f t="shared" si="2"/>
        <v>1.6666666666666665</v>
      </c>
      <c r="K46" s="79" t="s">
        <v>53</v>
      </c>
      <c r="L46" s="80"/>
      <c r="M46" s="80"/>
      <c r="N46" s="80"/>
      <c r="O46" s="81"/>
    </row>
    <row r="47" spans="2:16" ht="19.5" hidden="1" customHeight="1" outlineLevel="1" x14ac:dyDescent="0.2">
      <c r="B47" s="16"/>
      <c r="C47" s="17"/>
      <c r="D47" s="17"/>
      <c r="E47" s="17"/>
      <c r="F47" s="17"/>
      <c r="G47" s="17"/>
      <c r="H47" s="17"/>
      <c r="K47" s="82">
        <v>1</v>
      </c>
      <c r="L47" s="69" t="str">
        <f>[1]criterias!C40</f>
        <v>fulfilling regulatory requirements / dealing with complaints and objections</v>
      </c>
      <c r="M47" s="69"/>
      <c r="N47" s="69"/>
      <c r="O47" s="70"/>
    </row>
    <row r="48" spans="2:16" ht="19.5" hidden="1" customHeight="1" outlineLevel="1" x14ac:dyDescent="0.2">
      <c r="B48" s="16"/>
      <c r="C48" s="17"/>
      <c r="D48" s="17"/>
      <c r="E48" s="17"/>
      <c r="F48" s="17"/>
      <c r="G48" s="17"/>
      <c r="H48" s="17"/>
      <c r="K48" s="82">
        <v>2</v>
      </c>
      <c r="L48" s="69" t="str">
        <f>[1]criterias!C41</f>
        <v>searching for consumers feedback / surveys-market research</v>
      </c>
      <c r="M48" s="69"/>
      <c r="N48" s="69"/>
      <c r="O48" s="70"/>
    </row>
    <row r="49" spans="2:15" ht="19.5" hidden="1" customHeight="1" outlineLevel="1" x14ac:dyDescent="0.2">
      <c r="B49" s="16"/>
      <c r="C49" s="17"/>
      <c r="D49" s="17"/>
      <c r="E49" s="17"/>
      <c r="F49" s="17"/>
      <c r="G49" s="17"/>
      <c r="H49" s="17"/>
      <c r="K49" s="82">
        <v>3</v>
      </c>
      <c r="L49" s="69" t="str">
        <f>[1]criterias!C42</f>
        <v>initiatives based on customers feedback</v>
      </c>
      <c r="M49" s="69"/>
      <c r="N49" s="69"/>
      <c r="O49" s="70"/>
    </row>
    <row r="50" spans="2:15" ht="36.75" hidden="1" customHeight="1" outlineLevel="1" x14ac:dyDescent="0.2">
      <c r="B50" s="16"/>
      <c r="C50" s="17"/>
      <c r="D50" s="17"/>
      <c r="E50" s="17"/>
      <c r="F50" s="17"/>
      <c r="G50" s="17"/>
      <c r="H50" s="17"/>
      <c r="K50" s="82">
        <v>4</v>
      </c>
      <c r="L50" s="69" t="str">
        <f>[1]criterias!C43</f>
        <v>transparency and the customers’ responsiveness are enhanced - good connection with customers</v>
      </c>
      <c r="M50" s="69"/>
      <c r="N50" s="69"/>
      <c r="O50" s="70"/>
    </row>
    <row r="51" spans="2:15" ht="19.5" hidden="1" customHeight="1" outlineLevel="1" x14ac:dyDescent="0.2">
      <c r="B51" s="58"/>
      <c r="C51" s="52"/>
      <c r="D51" s="52"/>
      <c r="E51" s="52"/>
      <c r="F51" s="52"/>
      <c r="G51" s="52"/>
      <c r="H51" s="17"/>
      <c r="K51" s="83">
        <v>5</v>
      </c>
      <c r="L51" s="71" t="str">
        <f>[1]criterias!C44</f>
        <v>efficiency product differentiation based on customers’ CSR demands</v>
      </c>
      <c r="M51" s="71"/>
      <c r="N51" s="71"/>
      <c r="O51" s="72"/>
    </row>
    <row r="52" spans="2:15" ht="18.75" customHeight="1" collapsed="1" x14ac:dyDescent="0.2">
      <c r="B52" s="57" t="s">
        <v>54</v>
      </c>
      <c r="C52" s="43">
        <v>7.0000000000000007E-2</v>
      </c>
      <c r="D52" s="44">
        <v>4</v>
      </c>
      <c r="E52" s="45">
        <v>2</v>
      </c>
      <c r="F52" s="46">
        <f>D52*C52</f>
        <v>0.28000000000000003</v>
      </c>
      <c r="G52" s="47">
        <f>C52*E52</f>
        <v>0.14000000000000001</v>
      </c>
      <c r="H52" s="48">
        <f t="shared" si="2"/>
        <v>0.5</v>
      </c>
      <c r="K52" s="79" t="s">
        <v>55</v>
      </c>
      <c r="L52" s="80"/>
      <c r="M52" s="80"/>
      <c r="N52" s="80"/>
      <c r="O52" s="81"/>
    </row>
    <row r="53" spans="2:15" ht="19.5" hidden="1" customHeight="1" outlineLevel="1" x14ac:dyDescent="0.2">
      <c r="B53" s="16"/>
      <c r="C53" s="17"/>
      <c r="D53" s="17"/>
      <c r="E53" s="17"/>
      <c r="F53" s="17"/>
      <c r="G53" s="17"/>
      <c r="H53" s="17"/>
      <c r="K53" s="82">
        <v>1</v>
      </c>
      <c r="L53" s="69" t="s">
        <v>56</v>
      </c>
      <c r="M53" s="69"/>
      <c r="N53" s="69"/>
      <c r="O53" s="70"/>
    </row>
    <row r="54" spans="2:15" ht="19.5" hidden="1" customHeight="1" outlineLevel="1" thickBot="1" x14ac:dyDescent="0.25">
      <c r="B54" s="16"/>
      <c r="C54" s="17"/>
      <c r="D54" s="17"/>
      <c r="E54" s="17"/>
      <c r="F54" s="17"/>
      <c r="G54" s="17"/>
      <c r="H54" s="17"/>
      <c r="K54" s="82">
        <v>2</v>
      </c>
      <c r="L54" s="69" t="s">
        <v>57</v>
      </c>
      <c r="M54" s="69"/>
      <c r="N54" s="69"/>
      <c r="O54" s="70"/>
    </row>
    <row r="55" spans="2:15" ht="19.5" hidden="1" customHeight="1" outlineLevel="1" thickBot="1" x14ac:dyDescent="0.25">
      <c r="B55" s="16"/>
      <c r="C55" s="17"/>
      <c r="D55" s="17"/>
      <c r="E55" s="17"/>
      <c r="F55" s="17"/>
      <c r="G55" s="17"/>
      <c r="H55" s="17"/>
      <c r="K55" s="82">
        <v>3</v>
      </c>
      <c r="L55" s="69" t="s">
        <v>58</v>
      </c>
      <c r="M55" s="69"/>
      <c r="N55" s="69"/>
      <c r="O55" s="70"/>
    </row>
    <row r="56" spans="2:15" ht="19.5" hidden="1" customHeight="1" outlineLevel="1" thickBot="1" x14ac:dyDescent="0.25">
      <c r="B56" s="16"/>
      <c r="C56" s="17"/>
      <c r="D56" s="17"/>
      <c r="E56" s="17"/>
      <c r="F56" s="17"/>
      <c r="G56" s="17"/>
      <c r="H56" s="17"/>
      <c r="K56" s="82">
        <v>4</v>
      </c>
      <c r="L56" s="69" t="s">
        <v>59</v>
      </c>
      <c r="M56" s="69"/>
      <c r="N56" s="69"/>
      <c r="O56" s="70"/>
    </row>
    <row r="57" spans="2:15" ht="19.5" hidden="1" customHeight="1" outlineLevel="1" thickBot="1" x14ac:dyDescent="0.25">
      <c r="B57" s="58"/>
      <c r="C57" s="52"/>
      <c r="D57" s="52"/>
      <c r="E57" s="52"/>
      <c r="F57" s="52"/>
      <c r="G57" s="52"/>
      <c r="H57" s="17"/>
      <c r="K57" s="83">
        <v>5</v>
      </c>
      <c r="L57" s="71" t="s">
        <v>60</v>
      </c>
      <c r="M57" s="71"/>
      <c r="N57" s="71"/>
      <c r="O57" s="72"/>
    </row>
    <row r="58" spans="2:15" ht="18.75" customHeight="1" collapsed="1" thickBot="1" x14ac:dyDescent="0.25">
      <c r="B58" s="59" t="s">
        <v>61</v>
      </c>
      <c r="C58" s="60">
        <v>0.06</v>
      </c>
      <c r="D58" s="61">
        <v>2</v>
      </c>
      <c r="E58" s="62">
        <v>2</v>
      </c>
      <c r="F58" s="63">
        <f>D58*C58</f>
        <v>0.12</v>
      </c>
      <c r="G58" s="64">
        <f>C58*E58</f>
        <v>0.12</v>
      </c>
      <c r="H58" s="65">
        <f t="shared" si="2"/>
        <v>1</v>
      </c>
      <c r="K58" s="84" t="s">
        <v>62</v>
      </c>
      <c r="L58" s="85"/>
      <c r="M58" s="85"/>
      <c r="N58" s="85"/>
      <c r="O58" s="86"/>
    </row>
    <row r="59" spans="2:15" ht="18.75" hidden="1" customHeight="1" outlineLevel="1" thickBot="1" x14ac:dyDescent="0.25">
      <c r="B59" s="16"/>
      <c r="C59" s="17"/>
      <c r="D59" s="17"/>
      <c r="E59" s="17"/>
      <c r="F59" s="17"/>
      <c r="G59" s="17"/>
      <c r="H59" s="17"/>
      <c r="K59" s="19">
        <v>1</v>
      </c>
      <c r="L59" s="32" t="s">
        <v>63</v>
      </c>
      <c r="M59" s="32"/>
      <c r="N59" s="32"/>
      <c r="O59" s="33"/>
    </row>
    <row r="60" spans="2:15" ht="18.75" hidden="1" customHeight="1" outlineLevel="1" thickBot="1" x14ac:dyDescent="0.25">
      <c r="B60" s="16"/>
      <c r="C60" s="17"/>
      <c r="D60" s="17"/>
      <c r="E60" s="17"/>
      <c r="F60" s="17"/>
      <c r="G60" s="17"/>
      <c r="H60" s="17"/>
      <c r="K60" s="7">
        <v>2</v>
      </c>
      <c r="L60" s="27" t="s">
        <v>64</v>
      </c>
      <c r="M60" s="27"/>
      <c r="N60" s="27"/>
      <c r="O60" s="28"/>
    </row>
    <row r="61" spans="2:15" ht="37.5" hidden="1" customHeight="1" outlineLevel="1" thickBot="1" x14ac:dyDescent="0.25">
      <c r="B61" s="16"/>
      <c r="C61" s="17"/>
      <c r="D61" s="17"/>
      <c r="E61" s="17"/>
      <c r="F61" s="17"/>
      <c r="G61" s="17"/>
      <c r="H61" s="17"/>
      <c r="K61" s="7">
        <v>3</v>
      </c>
      <c r="L61" s="27" t="s">
        <v>65</v>
      </c>
      <c r="M61" s="27"/>
      <c r="N61" s="27"/>
      <c r="O61" s="28"/>
    </row>
    <row r="62" spans="2:15" ht="18.75" hidden="1" customHeight="1" outlineLevel="1" thickBot="1" x14ac:dyDescent="0.25">
      <c r="B62" s="16"/>
      <c r="C62" s="17"/>
      <c r="D62" s="17"/>
      <c r="E62" s="17"/>
      <c r="F62" s="17"/>
      <c r="G62" s="17"/>
      <c r="H62" s="17"/>
      <c r="K62" s="7">
        <v>4</v>
      </c>
      <c r="L62" s="27" t="s">
        <v>66</v>
      </c>
      <c r="M62" s="27"/>
      <c r="N62" s="27"/>
      <c r="O62" s="28"/>
    </row>
    <row r="63" spans="2:15" ht="35.25" hidden="1" customHeight="1" outlineLevel="1" thickBot="1" x14ac:dyDescent="0.25">
      <c r="B63" s="9"/>
      <c r="C63" s="10"/>
      <c r="D63" s="10"/>
      <c r="E63" s="10"/>
      <c r="F63" s="10"/>
      <c r="G63" s="10"/>
      <c r="H63" s="10"/>
      <c r="K63" s="18">
        <v>5</v>
      </c>
      <c r="L63" s="29" t="s">
        <v>67</v>
      </c>
      <c r="M63" s="29"/>
      <c r="N63" s="29"/>
      <c r="O63" s="30"/>
    </row>
    <row r="64" spans="2:15" ht="21.75" customHeight="1" thickBot="1" x14ac:dyDescent="0.25">
      <c r="B64" s="66" t="s">
        <v>44</v>
      </c>
      <c r="C64" s="67"/>
      <c r="D64" s="67"/>
      <c r="E64" s="67"/>
      <c r="F64" s="67"/>
      <c r="G64" s="67"/>
      <c r="H64" s="68"/>
    </row>
    <row r="65" spans="2:16" ht="6.75" customHeight="1" thickBot="1" x14ac:dyDescent="0.25"/>
    <row r="66" spans="2:16" ht="21.75" customHeight="1" x14ac:dyDescent="0.3">
      <c r="B66" s="5" t="s">
        <v>119</v>
      </c>
      <c r="C66" s="40">
        <f>SUM(C67:C85)</f>
        <v>0.21000000000000002</v>
      </c>
      <c r="D66" s="41">
        <f>SUM(D67:D85)</f>
        <v>11</v>
      </c>
      <c r="E66" s="41">
        <f>SUM(E67:E85)</f>
        <v>9</v>
      </c>
      <c r="F66" s="42">
        <f>SUM(F67:F85)</f>
        <v>0.77</v>
      </c>
      <c r="G66" s="42">
        <f>SUM(G67:G85)</f>
        <v>0.63000000000000012</v>
      </c>
      <c r="H66" s="39">
        <f t="shared" ref="H66:H79" si="3">G66/F66</f>
        <v>0.81818181818181834</v>
      </c>
      <c r="K66" s="91" t="s">
        <v>114</v>
      </c>
      <c r="L66" s="92"/>
      <c r="M66" s="92"/>
      <c r="N66" s="92"/>
      <c r="O66" s="93"/>
      <c r="P66" s="6"/>
    </row>
    <row r="67" spans="2:16" ht="18.75" customHeight="1" collapsed="1" x14ac:dyDescent="0.2">
      <c r="B67" s="57" t="s">
        <v>68</v>
      </c>
      <c r="C67" s="43">
        <v>7.0000000000000007E-2</v>
      </c>
      <c r="D67" s="44">
        <v>3</v>
      </c>
      <c r="E67" s="45">
        <v>2</v>
      </c>
      <c r="F67" s="46">
        <f>D67*C67</f>
        <v>0.21000000000000002</v>
      </c>
      <c r="G67" s="47">
        <f>C67*E67</f>
        <v>0.14000000000000001</v>
      </c>
      <c r="H67" s="48">
        <f t="shared" si="3"/>
        <v>0.66666666666666663</v>
      </c>
      <c r="K67" s="79" t="s">
        <v>69</v>
      </c>
      <c r="L67" s="80"/>
      <c r="M67" s="80"/>
      <c r="N67" s="80"/>
      <c r="O67" s="81"/>
    </row>
    <row r="68" spans="2:16" ht="18.75" hidden="1" customHeight="1" outlineLevel="1" x14ac:dyDescent="0.2">
      <c r="B68" s="16"/>
      <c r="C68" s="17"/>
      <c r="D68" s="17"/>
      <c r="E68" s="17"/>
      <c r="F68" s="17"/>
      <c r="G68" s="17"/>
      <c r="H68" s="17"/>
      <c r="K68" s="87">
        <v>1</v>
      </c>
      <c r="L68" s="73" t="s">
        <v>70</v>
      </c>
      <c r="M68" s="73"/>
      <c r="N68" s="73"/>
      <c r="O68" s="74"/>
    </row>
    <row r="69" spans="2:16" ht="37.5" hidden="1" customHeight="1" outlineLevel="1" x14ac:dyDescent="0.2">
      <c r="B69" s="16"/>
      <c r="C69" s="17"/>
      <c r="D69" s="17"/>
      <c r="E69" s="17"/>
      <c r="F69" s="17"/>
      <c r="G69" s="17"/>
      <c r="H69" s="17"/>
      <c r="K69" s="82">
        <v>2</v>
      </c>
      <c r="L69" s="69" t="s">
        <v>71</v>
      </c>
      <c r="M69" s="69"/>
      <c r="N69" s="69"/>
      <c r="O69" s="70"/>
    </row>
    <row r="70" spans="2:16" ht="36.75" hidden="1" customHeight="1" outlineLevel="1" x14ac:dyDescent="0.2">
      <c r="B70" s="16"/>
      <c r="C70" s="17"/>
      <c r="D70" s="17"/>
      <c r="E70" s="17"/>
      <c r="F70" s="17"/>
      <c r="G70" s="17"/>
      <c r="H70" s="17"/>
      <c r="K70" s="82">
        <v>3</v>
      </c>
      <c r="L70" s="69" t="s">
        <v>72</v>
      </c>
      <c r="M70" s="69"/>
      <c r="N70" s="69"/>
      <c r="O70" s="70"/>
    </row>
    <row r="71" spans="2:16" ht="39.75" hidden="1" customHeight="1" outlineLevel="1" x14ac:dyDescent="0.2">
      <c r="B71" s="16"/>
      <c r="C71" s="17"/>
      <c r="D71" s="17"/>
      <c r="E71" s="17"/>
      <c r="F71" s="17"/>
      <c r="G71" s="17"/>
      <c r="H71" s="17"/>
      <c r="K71" s="82">
        <v>4</v>
      </c>
      <c r="L71" s="69" t="s">
        <v>73</v>
      </c>
      <c r="M71" s="69"/>
      <c r="N71" s="69"/>
      <c r="O71" s="70"/>
    </row>
    <row r="72" spans="2:16" ht="19.5" hidden="1" customHeight="1" outlineLevel="1" x14ac:dyDescent="0.2">
      <c r="B72" s="58"/>
      <c r="C72" s="52"/>
      <c r="D72" s="52"/>
      <c r="E72" s="52"/>
      <c r="F72" s="52"/>
      <c r="G72" s="52"/>
      <c r="H72" s="17"/>
      <c r="K72" s="83">
        <v>5</v>
      </c>
      <c r="L72" s="71" t="s">
        <v>74</v>
      </c>
      <c r="M72" s="71"/>
      <c r="N72" s="71"/>
      <c r="O72" s="72"/>
    </row>
    <row r="73" spans="2:16" ht="18.75" customHeight="1" collapsed="1" x14ac:dyDescent="0.2">
      <c r="B73" s="57" t="s">
        <v>75</v>
      </c>
      <c r="C73" s="43">
        <v>7.0000000000000007E-2</v>
      </c>
      <c r="D73" s="44">
        <v>4</v>
      </c>
      <c r="E73" s="45">
        <v>5</v>
      </c>
      <c r="F73" s="46">
        <f>D73*C73</f>
        <v>0.28000000000000003</v>
      </c>
      <c r="G73" s="47">
        <f>C73*E73</f>
        <v>0.35000000000000003</v>
      </c>
      <c r="H73" s="48">
        <f t="shared" si="3"/>
        <v>1.25</v>
      </c>
      <c r="K73" s="79" t="s">
        <v>76</v>
      </c>
      <c r="L73" s="80"/>
      <c r="M73" s="80"/>
      <c r="N73" s="80"/>
      <c r="O73" s="81"/>
    </row>
    <row r="74" spans="2:16" ht="18.75" hidden="1" customHeight="1" outlineLevel="1" x14ac:dyDescent="0.2">
      <c r="B74" s="16"/>
      <c r="C74" s="17"/>
      <c r="D74" s="17"/>
      <c r="E74" s="17"/>
      <c r="F74" s="17"/>
      <c r="G74" s="17"/>
      <c r="H74" s="17"/>
      <c r="K74" s="87">
        <v>1</v>
      </c>
      <c r="L74" s="73" t="s">
        <v>77</v>
      </c>
      <c r="M74" s="73"/>
      <c r="N74" s="73"/>
      <c r="O74" s="74"/>
    </row>
    <row r="75" spans="2:16" ht="18.75" hidden="1" customHeight="1" outlineLevel="1" x14ac:dyDescent="0.2">
      <c r="B75" s="16"/>
      <c r="C75" s="17"/>
      <c r="D75" s="17"/>
      <c r="E75" s="17"/>
      <c r="F75" s="17"/>
      <c r="G75" s="17"/>
      <c r="H75" s="17"/>
      <c r="K75" s="82">
        <v>2</v>
      </c>
      <c r="L75" s="69" t="s">
        <v>78</v>
      </c>
      <c r="M75" s="69"/>
      <c r="N75" s="69"/>
      <c r="O75" s="70"/>
    </row>
    <row r="76" spans="2:16" ht="18.75" hidden="1" customHeight="1" outlineLevel="1" x14ac:dyDescent="0.2">
      <c r="B76" s="16"/>
      <c r="C76" s="17"/>
      <c r="D76" s="17"/>
      <c r="E76" s="17"/>
      <c r="F76" s="17"/>
      <c r="G76" s="17"/>
      <c r="H76" s="17"/>
      <c r="K76" s="82">
        <v>3</v>
      </c>
      <c r="L76" s="69" t="s">
        <v>79</v>
      </c>
      <c r="M76" s="69"/>
      <c r="N76" s="69"/>
      <c r="O76" s="70"/>
    </row>
    <row r="77" spans="2:16" ht="18.75" hidden="1" customHeight="1" outlineLevel="1" x14ac:dyDescent="0.2">
      <c r="B77" s="16"/>
      <c r="C77" s="17"/>
      <c r="D77" s="17"/>
      <c r="E77" s="17"/>
      <c r="F77" s="17"/>
      <c r="G77" s="17"/>
      <c r="H77" s="17"/>
      <c r="K77" s="82">
        <v>4</v>
      </c>
      <c r="L77" s="69" t="s">
        <v>80</v>
      </c>
      <c r="M77" s="69"/>
      <c r="N77" s="69"/>
      <c r="O77" s="70"/>
    </row>
    <row r="78" spans="2:16" ht="39" hidden="1" customHeight="1" outlineLevel="1" x14ac:dyDescent="0.2">
      <c r="B78" s="58"/>
      <c r="C78" s="52"/>
      <c r="D78" s="52"/>
      <c r="E78" s="52"/>
      <c r="F78" s="52"/>
      <c r="G78" s="52"/>
      <c r="H78" s="17"/>
      <c r="K78" s="83">
        <v>5</v>
      </c>
      <c r="L78" s="71" t="s">
        <v>81</v>
      </c>
      <c r="M78" s="71"/>
      <c r="N78" s="71"/>
      <c r="O78" s="72"/>
    </row>
    <row r="79" spans="2:16" ht="18.75" customHeight="1" collapsed="1" x14ac:dyDescent="0.2">
      <c r="B79" s="57" t="s">
        <v>82</v>
      </c>
      <c r="C79" s="43">
        <v>7.0000000000000007E-2</v>
      </c>
      <c r="D79" s="44">
        <v>4</v>
      </c>
      <c r="E79" s="45">
        <v>2</v>
      </c>
      <c r="F79" s="46">
        <f>D79*C79</f>
        <v>0.28000000000000003</v>
      </c>
      <c r="G79" s="47">
        <f>C79*E79</f>
        <v>0.14000000000000001</v>
      </c>
      <c r="H79" s="48">
        <f t="shared" si="3"/>
        <v>0.5</v>
      </c>
      <c r="K79" s="79" t="s">
        <v>83</v>
      </c>
      <c r="L79" s="80"/>
      <c r="M79" s="80"/>
      <c r="N79" s="80"/>
      <c r="O79" s="81"/>
    </row>
    <row r="80" spans="2:16" ht="18.75" hidden="1" customHeight="1" outlineLevel="1" x14ac:dyDescent="0.2">
      <c r="B80" s="16"/>
      <c r="C80" s="17"/>
      <c r="D80" s="17"/>
      <c r="E80" s="17"/>
      <c r="F80" s="17"/>
      <c r="G80" s="17"/>
      <c r="H80" s="17"/>
      <c r="K80" s="87">
        <v>1</v>
      </c>
      <c r="L80" s="73" t="s">
        <v>84</v>
      </c>
      <c r="M80" s="73"/>
      <c r="N80" s="73"/>
      <c r="O80" s="74"/>
    </row>
    <row r="81" spans="2:16" ht="18.75" hidden="1" customHeight="1" outlineLevel="1" thickBot="1" x14ac:dyDescent="0.25">
      <c r="B81" s="16"/>
      <c r="C81" s="17"/>
      <c r="D81" s="17"/>
      <c r="E81" s="17"/>
      <c r="F81" s="17"/>
      <c r="G81" s="17"/>
      <c r="H81" s="17"/>
      <c r="K81" s="82">
        <v>2</v>
      </c>
      <c r="L81" s="69" t="s">
        <v>85</v>
      </c>
      <c r="M81" s="69"/>
      <c r="N81" s="69"/>
      <c r="O81" s="70"/>
    </row>
    <row r="82" spans="2:16" ht="18.75" hidden="1" customHeight="1" outlineLevel="1" thickBot="1" x14ac:dyDescent="0.25">
      <c r="B82" s="16"/>
      <c r="C82" s="17"/>
      <c r="D82" s="17"/>
      <c r="E82" s="17"/>
      <c r="F82" s="17"/>
      <c r="G82" s="17"/>
      <c r="H82" s="17"/>
      <c r="K82" s="82">
        <v>3</v>
      </c>
      <c r="L82" s="69" t="s">
        <v>86</v>
      </c>
      <c r="M82" s="69"/>
      <c r="N82" s="69"/>
      <c r="O82" s="70"/>
    </row>
    <row r="83" spans="2:16" ht="39" hidden="1" customHeight="1" outlineLevel="1" thickBot="1" x14ac:dyDescent="0.25">
      <c r="B83" s="16"/>
      <c r="C83" s="17"/>
      <c r="D83" s="17"/>
      <c r="E83" s="17"/>
      <c r="F83" s="17"/>
      <c r="G83" s="17"/>
      <c r="H83" s="17"/>
      <c r="K83" s="82">
        <v>4</v>
      </c>
      <c r="L83" s="69" t="s">
        <v>87</v>
      </c>
      <c r="M83" s="69"/>
      <c r="N83" s="69"/>
      <c r="O83" s="70"/>
    </row>
    <row r="84" spans="2:16" ht="19.5" hidden="1" customHeight="1" outlineLevel="1" thickBot="1" x14ac:dyDescent="0.25">
      <c r="B84" s="58"/>
      <c r="C84" s="52"/>
      <c r="D84" s="52"/>
      <c r="E84" s="52"/>
      <c r="F84" s="52"/>
      <c r="G84" s="52"/>
      <c r="H84" s="17"/>
      <c r="K84" s="83">
        <v>5</v>
      </c>
      <c r="L84" s="71" t="s">
        <v>88</v>
      </c>
      <c r="M84" s="71"/>
      <c r="N84" s="71"/>
      <c r="O84" s="72"/>
    </row>
    <row r="85" spans="2:16" ht="19.5" collapsed="1" thickBot="1" x14ac:dyDescent="0.25">
      <c r="B85" s="59" t="s">
        <v>115</v>
      </c>
      <c r="C85" s="60"/>
      <c r="D85" s="61"/>
      <c r="E85" s="62"/>
      <c r="F85" s="63">
        <f>D85*C85</f>
        <v>0</v>
      </c>
      <c r="G85" s="64">
        <f>C85*E85</f>
        <v>0</v>
      </c>
      <c r="H85" s="65"/>
      <c r="K85" s="84"/>
      <c r="L85" s="85"/>
      <c r="M85" s="85"/>
      <c r="N85" s="85"/>
      <c r="O85" s="86"/>
    </row>
    <row r="86" spans="2:16" ht="19.5" hidden="1" outlineLevel="1" thickBot="1" x14ac:dyDescent="0.25">
      <c r="B86" s="49"/>
      <c r="C86" s="17"/>
      <c r="D86" s="17"/>
      <c r="E86" s="17"/>
      <c r="F86" s="17"/>
      <c r="G86" s="17"/>
      <c r="H86" s="17"/>
      <c r="K86" s="19">
        <v>1</v>
      </c>
      <c r="L86" s="32">
        <f>[1]criterias!C75</f>
        <v>0</v>
      </c>
      <c r="M86" s="32"/>
      <c r="N86" s="32"/>
      <c r="O86" s="56"/>
    </row>
    <row r="87" spans="2:16" ht="19.5" hidden="1" outlineLevel="1" thickBot="1" x14ac:dyDescent="0.25">
      <c r="B87" s="49"/>
      <c r="C87" s="17"/>
      <c r="D87" s="17"/>
      <c r="E87" s="17"/>
      <c r="F87" s="17"/>
      <c r="G87" s="17"/>
      <c r="H87" s="17"/>
      <c r="K87" s="7">
        <v>2</v>
      </c>
      <c r="L87" s="27">
        <f>[1]criterias!C76</f>
        <v>0</v>
      </c>
      <c r="M87" s="27"/>
      <c r="N87" s="27"/>
      <c r="O87" s="50"/>
    </row>
    <row r="88" spans="2:16" ht="19.5" hidden="1" outlineLevel="1" thickBot="1" x14ac:dyDescent="0.25">
      <c r="B88" s="49"/>
      <c r="C88" s="17"/>
      <c r="D88" s="17"/>
      <c r="E88" s="17"/>
      <c r="F88" s="17"/>
      <c r="G88" s="17"/>
      <c r="H88" s="17"/>
      <c r="K88" s="7">
        <v>3</v>
      </c>
      <c r="L88" s="27">
        <f>[1]criterias!C77</f>
        <v>0</v>
      </c>
      <c r="M88" s="27"/>
      <c r="N88" s="27"/>
      <c r="O88" s="50"/>
    </row>
    <row r="89" spans="2:16" ht="19.5" hidden="1" outlineLevel="1" thickBot="1" x14ac:dyDescent="0.25">
      <c r="B89" s="49"/>
      <c r="C89" s="17"/>
      <c r="D89" s="17"/>
      <c r="E89" s="17"/>
      <c r="F89" s="17"/>
      <c r="G89" s="17"/>
      <c r="H89" s="17"/>
      <c r="K89" s="7">
        <v>4</v>
      </c>
      <c r="L89" s="27">
        <f>[1]criterias!C78</f>
        <v>0</v>
      </c>
      <c r="M89" s="27"/>
      <c r="N89" s="27"/>
      <c r="O89" s="50"/>
    </row>
    <row r="90" spans="2:16" ht="19.5" hidden="1" outlineLevel="1" thickBot="1" x14ac:dyDescent="0.25">
      <c r="B90" s="51"/>
      <c r="C90" s="52"/>
      <c r="D90" s="52"/>
      <c r="E90" s="52"/>
      <c r="F90" s="52"/>
      <c r="G90" s="52"/>
      <c r="H90" s="17"/>
      <c r="K90" s="53">
        <v>5</v>
      </c>
      <c r="L90" s="54">
        <f>[1]criterias!C79</f>
        <v>0</v>
      </c>
      <c r="M90" s="54"/>
      <c r="N90" s="54"/>
      <c r="O90" s="55"/>
    </row>
    <row r="91" spans="2:16" ht="18.75" customHeight="1" thickBot="1" x14ac:dyDescent="0.25">
      <c r="B91" s="34" t="s">
        <v>44</v>
      </c>
      <c r="C91" s="35"/>
      <c r="D91" s="35"/>
      <c r="E91" s="35"/>
      <c r="F91" s="35"/>
      <c r="G91" s="35"/>
      <c r="H91" s="36"/>
    </row>
    <row r="92" spans="2:16" ht="9.75" customHeight="1" thickBot="1" x14ac:dyDescent="0.25"/>
    <row r="93" spans="2:16" ht="21.75" customHeight="1" x14ac:dyDescent="0.3">
      <c r="B93" s="5" t="s">
        <v>120</v>
      </c>
      <c r="C93" s="40">
        <f>SUM(C94:C117)</f>
        <v>0.26</v>
      </c>
      <c r="D93" s="41">
        <f>SUM(D94:D117)</f>
        <v>12</v>
      </c>
      <c r="E93" s="41">
        <f>SUM(E94:E117)</f>
        <v>11</v>
      </c>
      <c r="F93" s="42">
        <f>SUM(F94:F117)</f>
        <v>0.88000000000000012</v>
      </c>
      <c r="G93" s="42">
        <f>SUM(G94:G117)</f>
        <v>0.64</v>
      </c>
      <c r="H93" s="39">
        <f t="shared" ref="H93:H112" si="4">G93/F93</f>
        <v>0.72727272727272718</v>
      </c>
      <c r="K93" s="91" t="s">
        <v>114</v>
      </c>
      <c r="L93" s="92"/>
      <c r="M93" s="92"/>
      <c r="N93" s="92"/>
      <c r="O93" s="93"/>
      <c r="P93" s="6"/>
    </row>
    <row r="94" spans="2:16" ht="18.75" customHeight="1" collapsed="1" x14ac:dyDescent="0.2">
      <c r="B94" s="57" t="s">
        <v>89</v>
      </c>
      <c r="C94" s="43">
        <v>0.1</v>
      </c>
      <c r="D94" s="44">
        <v>4</v>
      </c>
      <c r="E94" s="45">
        <v>2</v>
      </c>
      <c r="F94" s="46">
        <f>D94*C94</f>
        <v>0.4</v>
      </c>
      <c r="G94" s="47">
        <f>C94*E94</f>
        <v>0.2</v>
      </c>
      <c r="H94" s="48">
        <f t="shared" si="4"/>
        <v>0.5</v>
      </c>
      <c r="K94" s="79" t="s">
        <v>90</v>
      </c>
      <c r="L94" s="80"/>
      <c r="M94" s="80"/>
      <c r="N94" s="80"/>
      <c r="O94" s="81"/>
    </row>
    <row r="95" spans="2:16" ht="18.75" hidden="1" customHeight="1" outlineLevel="1" x14ac:dyDescent="0.2">
      <c r="B95" s="16"/>
      <c r="C95" s="17"/>
      <c r="D95" s="17"/>
      <c r="E95" s="17"/>
      <c r="F95" s="17"/>
      <c r="G95" s="17"/>
      <c r="H95" s="17"/>
      <c r="K95" s="87">
        <v>1</v>
      </c>
      <c r="L95" s="73" t="str">
        <f>[1]criterias!C84</f>
        <v>fulfilling regulatory requirements (Greenhouse Gas (GHG)Reporting)</v>
      </c>
      <c r="M95" s="73"/>
      <c r="N95" s="73"/>
      <c r="O95" s="74"/>
    </row>
    <row r="96" spans="2:16" ht="18.75" hidden="1" customHeight="1" outlineLevel="1" x14ac:dyDescent="0.2">
      <c r="B96" s="16"/>
      <c r="C96" s="17"/>
      <c r="D96" s="17"/>
      <c r="E96" s="17"/>
      <c r="F96" s="17"/>
      <c r="G96" s="17"/>
      <c r="H96" s="17"/>
      <c r="K96" s="82">
        <v>2</v>
      </c>
      <c r="L96" s="69" t="str">
        <f>[1]criterias!C85</f>
        <v>constant overview of emission processes</v>
      </c>
      <c r="M96" s="69"/>
      <c r="N96" s="69"/>
      <c r="O96" s="70"/>
    </row>
    <row r="97" spans="2:15" ht="18.75" hidden="1" customHeight="1" outlineLevel="1" x14ac:dyDescent="0.2">
      <c r="B97" s="16"/>
      <c r="C97" s="17"/>
      <c r="D97" s="17"/>
      <c r="E97" s="17"/>
      <c r="F97" s="17"/>
      <c r="G97" s="17"/>
      <c r="H97" s="17"/>
      <c r="K97" s="82">
        <v>3</v>
      </c>
      <c r="L97" s="69" t="str">
        <f>[1]criterias!C86</f>
        <v>average climate protection efforts / donations - events supporting this cause</v>
      </c>
      <c r="M97" s="69"/>
      <c r="N97" s="69"/>
      <c r="O97" s="70"/>
    </row>
    <row r="98" spans="2:15" ht="18.75" hidden="1" customHeight="1" outlineLevel="1" x14ac:dyDescent="0.2">
      <c r="B98" s="16"/>
      <c r="C98" s="17"/>
      <c r="D98" s="17"/>
      <c r="E98" s="17"/>
      <c r="F98" s="17"/>
      <c r="G98" s="17"/>
      <c r="H98" s="17"/>
      <c r="K98" s="82">
        <v>4</v>
      </c>
      <c r="L98" s="69" t="str">
        <f>[1]criterias!C87</f>
        <v>Improving processes to ensure lower fuel consumption, energy consumption or any kind of pollution / active role in carbon footprint reduction research</v>
      </c>
      <c r="M98" s="69"/>
      <c r="N98" s="69"/>
      <c r="O98" s="70"/>
    </row>
    <row r="99" spans="2:15" ht="19.5" hidden="1" customHeight="1" outlineLevel="1" x14ac:dyDescent="0.2">
      <c r="B99" s="58"/>
      <c r="C99" s="52"/>
      <c r="D99" s="52"/>
      <c r="E99" s="52"/>
      <c r="F99" s="52"/>
      <c r="G99" s="52"/>
      <c r="H99" s="17"/>
      <c r="K99" s="83">
        <v>5</v>
      </c>
      <c r="L99" s="71" t="str">
        <f>[1]criterias!C88</f>
        <v>corporate climate responsibility activities/ Carbon Footprint Calculator / part of the corporate culture</v>
      </c>
      <c r="M99" s="71"/>
      <c r="N99" s="71"/>
      <c r="O99" s="72"/>
    </row>
    <row r="100" spans="2:15" ht="18.75" customHeight="1" collapsed="1" x14ac:dyDescent="0.2">
      <c r="B100" s="57" t="s">
        <v>91</v>
      </c>
      <c r="C100" s="43">
        <v>0.04</v>
      </c>
      <c r="D100" s="44">
        <v>2</v>
      </c>
      <c r="E100" s="45">
        <v>5</v>
      </c>
      <c r="F100" s="46">
        <f>D100*C100</f>
        <v>0.08</v>
      </c>
      <c r="G100" s="47">
        <f>C100*E100</f>
        <v>0.2</v>
      </c>
      <c r="H100" s="48">
        <f t="shared" si="4"/>
        <v>2.5</v>
      </c>
      <c r="K100" s="79" t="s">
        <v>116</v>
      </c>
      <c r="L100" s="80"/>
      <c r="M100" s="80"/>
      <c r="N100" s="80"/>
      <c r="O100" s="81"/>
    </row>
    <row r="101" spans="2:15" ht="18.75" hidden="1" customHeight="1" outlineLevel="1" x14ac:dyDescent="0.2">
      <c r="B101" s="16"/>
      <c r="C101" s="17"/>
      <c r="D101" s="17"/>
      <c r="E101" s="17"/>
      <c r="F101" s="17"/>
      <c r="G101" s="17"/>
      <c r="H101" s="17"/>
      <c r="K101" s="87">
        <v>1</v>
      </c>
      <c r="L101" s="73" t="str">
        <f>[1]criterias!C91</f>
        <v>following the rules, nothing more</v>
      </c>
      <c r="M101" s="73"/>
      <c r="N101" s="73"/>
      <c r="O101" s="74"/>
    </row>
    <row r="102" spans="2:15" ht="37.5" hidden="1" customHeight="1" outlineLevel="1" x14ac:dyDescent="0.2">
      <c r="B102" s="16"/>
      <c r="C102" s="17"/>
      <c r="D102" s="17"/>
      <c r="E102" s="17"/>
      <c r="F102" s="17"/>
      <c r="G102" s="17"/>
      <c r="H102" s="17"/>
      <c r="K102" s="82">
        <v>2</v>
      </c>
      <c r="L102" s="69" t="str">
        <f>[1]criterias!C92</f>
        <v>being more active in protection than it is obligated (more quality suppliers who meet our criteria)</v>
      </c>
      <c r="M102" s="69"/>
      <c r="N102" s="69"/>
      <c r="O102" s="70"/>
    </row>
    <row r="103" spans="2:15" ht="39.75" hidden="1" customHeight="1" outlineLevel="1" x14ac:dyDescent="0.2">
      <c r="B103" s="16"/>
      <c r="C103" s="17"/>
      <c r="D103" s="17"/>
      <c r="E103" s="17"/>
      <c r="F103" s="17"/>
      <c r="G103" s="17"/>
      <c r="H103" s="17"/>
      <c r="K103" s="82">
        <v>3</v>
      </c>
      <c r="L103" s="69" t="str">
        <f>[1]criterias!C93</f>
        <v>transparency in the supply chain on every level / prefer suppliers who have quality standards that ensure protection on high level</v>
      </c>
      <c r="M103" s="69"/>
      <c r="N103" s="69"/>
      <c r="O103" s="70"/>
    </row>
    <row r="104" spans="2:15" ht="37.5" hidden="1" customHeight="1" outlineLevel="1" x14ac:dyDescent="0.2">
      <c r="B104" s="16"/>
      <c r="C104" s="17"/>
      <c r="D104" s="17"/>
      <c r="E104" s="17"/>
      <c r="F104" s="17"/>
      <c r="G104" s="17"/>
      <c r="H104" s="17"/>
      <c r="K104" s="82">
        <v>4</v>
      </c>
      <c r="L104" s="69" t="str">
        <f>[1]criterias!C94</f>
        <v>implementation of standards that ensure using only "animals/plants safe" products in supply chain</v>
      </c>
      <c r="M104" s="69"/>
      <c r="N104" s="69"/>
      <c r="O104" s="70"/>
    </row>
    <row r="105" spans="2:15" ht="39" hidden="1" customHeight="1" outlineLevel="1" x14ac:dyDescent="0.2">
      <c r="B105" s="58"/>
      <c r="C105" s="52"/>
      <c r="D105" s="52"/>
      <c r="E105" s="52"/>
      <c r="F105" s="52"/>
      <c r="G105" s="52"/>
      <c r="H105" s="17"/>
      <c r="K105" s="83">
        <v>5</v>
      </c>
      <c r="L105" s="71" t="str">
        <f>[1]criterias!C95</f>
        <v>establish a foundation that will ensure the protection of a particular animal or plant (eg bees) /  Tree Planting programme</v>
      </c>
      <c r="M105" s="71"/>
      <c r="N105" s="71"/>
      <c r="O105" s="72"/>
    </row>
    <row r="106" spans="2:15" ht="18.75" customHeight="1" collapsed="1" x14ac:dyDescent="0.2">
      <c r="B106" s="57" t="s">
        <v>92</v>
      </c>
      <c r="C106" s="43">
        <v>0.04</v>
      </c>
      <c r="D106" s="44">
        <v>2</v>
      </c>
      <c r="E106" s="45">
        <v>2</v>
      </c>
      <c r="F106" s="46">
        <f>D106*C106</f>
        <v>0.08</v>
      </c>
      <c r="G106" s="47">
        <f>C106*E106</f>
        <v>0.08</v>
      </c>
      <c r="H106" s="48">
        <f t="shared" si="4"/>
        <v>1</v>
      </c>
      <c r="K106" s="79" t="s">
        <v>93</v>
      </c>
      <c r="L106" s="80"/>
      <c r="M106" s="80"/>
      <c r="N106" s="80"/>
      <c r="O106" s="81"/>
    </row>
    <row r="107" spans="2:15" ht="18.75" hidden="1" customHeight="1" outlineLevel="1" x14ac:dyDescent="0.2">
      <c r="B107" s="16"/>
      <c r="C107" s="17"/>
      <c r="D107" s="17"/>
      <c r="E107" s="17"/>
      <c r="F107" s="17"/>
      <c r="G107" s="17"/>
      <c r="H107" s="17"/>
      <c r="K107" s="87">
        <v>1</v>
      </c>
      <c r="L107" s="73" t="s">
        <v>94</v>
      </c>
      <c r="M107" s="73"/>
      <c r="N107" s="73"/>
      <c r="O107" s="74"/>
    </row>
    <row r="108" spans="2:15" ht="18.75" hidden="1" customHeight="1" outlineLevel="1" thickBot="1" x14ac:dyDescent="0.25">
      <c r="B108" s="16"/>
      <c r="C108" s="17"/>
      <c r="D108" s="17"/>
      <c r="E108" s="17"/>
      <c r="F108" s="17"/>
      <c r="G108" s="17"/>
      <c r="H108" s="17"/>
      <c r="K108" s="82">
        <v>2</v>
      </c>
      <c r="L108" s="69" t="s">
        <v>95</v>
      </c>
      <c r="M108" s="69"/>
      <c r="N108" s="69"/>
      <c r="O108" s="70"/>
    </row>
    <row r="109" spans="2:15" ht="18.75" hidden="1" customHeight="1" outlineLevel="1" thickBot="1" x14ac:dyDescent="0.25">
      <c r="B109" s="16"/>
      <c r="C109" s="17"/>
      <c r="D109" s="17"/>
      <c r="E109" s="17"/>
      <c r="F109" s="17"/>
      <c r="G109" s="17"/>
      <c r="H109" s="17"/>
      <c r="K109" s="82">
        <v>3</v>
      </c>
      <c r="L109" s="69" t="s">
        <v>96</v>
      </c>
      <c r="M109" s="69"/>
      <c r="N109" s="69"/>
      <c r="O109" s="70"/>
    </row>
    <row r="110" spans="2:15" ht="18.75" hidden="1" customHeight="1" outlineLevel="1" thickBot="1" x14ac:dyDescent="0.25">
      <c r="B110" s="16"/>
      <c r="C110" s="17"/>
      <c r="D110" s="17"/>
      <c r="E110" s="17"/>
      <c r="F110" s="17"/>
      <c r="G110" s="17"/>
      <c r="H110" s="17"/>
      <c r="K110" s="82">
        <v>4</v>
      </c>
      <c r="L110" s="69" t="s">
        <v>97</v>
      </c>
      <c r="M110" s="69"/>
      <c r="N110" s="69"/>
      <c r="O110" s="70"/>
    </row>
    <row r="111" spans="2:15" ht="19.5" hidden="1" customHeight="1" outlineLevel="1" thickBot="1" x14ac:dyDescent="0.25">
      <c r="B111" s="58"/>
      <c r="C111" s="52"/>
      <c r="D111" s="52"/>
      <c r="E111" s="52"/>
      <c r="F111" s="52"/>
      <c r="G111" s="52"/>
      <c r="H111" s="17"/>
      <c r="K111" s="83">
        <v>5</v>
      </c>
      <c r="L111" s="71" t="s">
        <v>98</v>
      </c>
      <c r="M111" s="71"/>
      <c r="N111" s="71"/>
      <c r="O111" s="72"/>
    </row>
    <row r="112" spans="2:15" ht="18.75" customHeight="1" collapsed="1" thickBot="1" x14ac:dyDescent="0.25">
      <c r="B112" s="59" t="s">
        <v>99</v>
      </c>
      <c r="C112" s="60">
        <v>0.08</v>
      </c>
      <c r="D112" s="61">
        <v>4</v>
      </c>
      <c r="E112" s="62">
        <v>2</v>
      </c>
      <c r="F112" s="63">
        <f>D112*C112</f>
        <v>0.32</v>
      </c>
      <c r="G112" s="64">
        <f>C112*E112</f>
        <v>0.16</v>
      </c>
      <c r="H112" s="65">
        <f t="shared" si="4"/>
        <v>0.5</v>
      </c>
      <c r="K112" s="84" t="s">
        <v>100</v>
      </c>
      <c r="L112" s="85"/>
      <c r="M112" s="85"/>
      <c r="N112" s="85"/>
      <c r="O112" s="86"/>
    </row>
    <row r="113" spans="2:15" ht="18.75" hidden="1" customHeight="1" outlineLevel="1" thickBot="1" x14ac:dyDescent="0.25">
      <c r="B113" s="49"/>
      <c r="C113" s="17"/>
      <c r="D113" s="17"/>
      <c r="E113" s="17"/>
      <c r="F113" s="17"/>
      <c r="G113" s="17"/>
      <c r="H113" s="17"/>
      <c r="K113" s="19">
        <v>1</v>
      </c>
      <c r="L113" s="32" t="s">
        <v>101</v>
      </c>
      <c r="M113" s="32"/>
      <c r="N113" s="32"/>
      <c r="O113" s="56"/>
    </row>
    <row r="114" spans="2:15" ht="18.75" hidden="1" customHeight="1" outlineLevel="1" thickBot="1" x14ac:dyDescent="0.25">
      <c r="B114" s="49"/>
      <c r="C114" s="17"/>
      <c r="D114" s="17"/>
      <c r="E114" s="17"/>
      <c r="F114" s="17"/>
      <c r="G114" s="17"/>
      <c r="H114" s="17"/>
      <c r="K114" s="7">
        <v>2</v>
      </c>
      <c r="L114" s="27" t="s">
        <v>102</v>
      </c>
      <c r="M114" s="27"/>
      <c r="N114" s="27"/>
      <c r="O114" s="50"/>
    </row>
    <row r="115" spans="2:15" ht="37.5" hidden="1" customHeight="1" outlineLevel="1" thickBot="1" x14ac:dyDescent="0.25">
      <c r="B115" s="49"/>
      <c r="C115" s="17"/>
      <c r="D115" s="17"/>
      <c r="E115" s="17"/>
      <c r="F115" s="17"/>
      <c r="G115" s="17"/>
      <c r="H115" s="17"/>
      <c r="K115" s="7">
        <v>3</v>
      </c>
      <c r="L115" s="27" t="s">
        <v>103</v>
      </c>
      <c r="M115" s="27"/>
      <c r="N115" s="27"/>
      <c r="O115" s="50"/>
    </row>
    <row r="116" spans="2:15" ht="39" hidden="1" customHeight="1" outlineLevel="1" thickBot="1" x14ac:dyDescent="0.25">
      <c r="B116" s="49"/>
      <c r="C116" s="17"/>
      <c r="D116" s="17"/>
      <c r="E116" s="17"/>
      <c r="F116" s="17"/>
      <c r="G116" s="17"/>
      <c r="H116" s="17"/>
      <c r="K116" s="7">
        <v>4</v>
      </c>
      <c r="L116" s="27" t="str">
        <f>[1]criterias!C108</f>
        <v>Stimulating workers to not using cars when going to work, or using electric ones or bikes, maybe organizing hybrid buses</v>
      </c>
      <c r="M116" s="27"/>
      <c r="N116" s="27"/>
      <c r="O116" s="50"/>
    </row>
    <row r="117" spans="2:15" ht="36.75" hidden="1" customHeight="1" outlineLevel="1" thickBot="1" x14ac:dyDescent="0.25">
      <c r="B117" s="51"/>
      <c r="C117" s="52"/>
      <c r="D117" s="52"/>
      <c r="E117" s="52"/>
      <c r="F117" s="52"/>
      <c r="G117" s="52"/>
      <c r="H117" s="17"/>
      <c r="K117" s="53">
        <v>5</v>
      </c>
      <c r="L117" s="54" t="str">
        <f>[1]criterias!C109</f>
        <v>having a stimulation/bonus for every "green" transport - better contracts with suppliers/customers or similar</v>
      </c>
      <c r="M117" s="54"/>
      <c r="N117" s="54"/>
      <c r="O117" s="55"/>
    </row>
    <row r="118" spans="2:15" ht="19.5" thickBot="1" x14ac:dyDescent="0.25">
      <c r="B118" s="34" t="s">
        <v>104</v>
      </c>
      <c r="C118" s="35"/>
      <c r="D118" s="35"/>
      <c r="E118" s="35"/>
      <c r="F118" s="35"/>
      <c r="G118" s="35"/>
      <c r="H118" s="36"/>
    </row>
    <row r="119" spans="2:15" ht="9" customHeight="1" x14ac:dyDescent="0.2"/>
    <row r="120" spans="2:15" x14ac:dyDescent="0.2">
      <c r="B120" s="112" t="s">
        <v>105</v>
      </c>
      <c r="C120" s="75">
        <f>C93+C66+C39+C6</f>
        <v>1</v>
      </c>
      <c r="D120" s="76"/>
      <c r="E120" s="76"/>
      <c r="F120" s="77">
        <f>F93+F66+F39+F6</f>
        <v>3.3400000000000003</v>
      </c>
      <c r="G120" s="77">
        <f>G93+G66+G39+G6</f>
        <v>2.75</v>
      </c>
      <c r="H120" s="78">
        <f t="shared" ref="H120" si="5">G120/F120</f>
        <v>0.82335329341317354</v>
      </c>
    </row>
    <row r="121" spans="2:15" ht="10.5" customHeight="1" x14ac:dyDescent="0.2">
      <c r="H121" s="38"/>
    </row>
    <row r="122" spans="2:15" x14ac:dyDescent="0.2">
      <c r="D122" s="11"/>
      <c r="F122" s="12"/>
      <c r="G122" s="13"/>
    </row>
    <row r="123" spans="2:15" ht="6.75" customHeight="1" x14ac:dyDescent="0.2"/>
    <row r="124" spans="2:15" x14ac:dyDescent="0.25">
      <c r="B124" s="14" t="s">
        <v>106</v>
      </c>
    </row>
    <row r="125" spans="2:15" x14ac:dyDescent="0.2">
      <c r="B125" s="26" t="s">
        <v>107</v>
      </c>
    </row>
    <row r="126" spans="2:15" x14ac:dyDescent="0.2">
      <c r="B126" s="37" t="s">
        <v>108</v>
      </c>
      <c r="C126" s="37"/>
      <c r="D126" s="37"/>
      <c r="E126" s="37"/>
      <c r="F126" s="37"/>
      <c r="G126" s="37"/>
    </row>
    <row r="129" spans="8:10" ht="58.5" customHeight="1" x14ac:dyDescent="0.2">
      <c r="H129" s="15"/>
      <c r="I129" s="15"/>
      <c r="J129" s="15"/>
    </row>
  </sheetData>
  <mergeCells count="119">
    <mergeCell ref="L116:O116"/>
    <mergeCell ref="L117:O117"/>
    <mergeCell ref="B118:H118"/>
    <mergeCell ref="B126:G126"/>
    <mergeCell ref="L110:O110"/>
    <mergeCell ref="L111:O111"/>
    <mergeCell ref="K112:O112"/>
    <mergeCell ref="L113:O113"/>
    <mergeCell ref="L114:O114"/>
    <mergeCell ref="L115:O115"/>
    <mergeCell ref="L104:O104"/>
    <mergeCell ref="L105:O105"/>
    <mergeCell ref="K106:O106"/>
    <mergeCell ref="L107:O107"/>
    <mergeCell ref="L108:O108"/>
    <mergeCell ref="L109:O109"/>
    <mergeCell ref="L98:O98"/>
    <mergeCell ref="L99:O99"/>
    <mergeCell ref="K100:O100"/>
    <mergeCell ref="L101:O101"/>
    <mergeCell ref="L102:O102"/>
    <mergeCell ref="L103:O103"/>
    <mergeCell ref="B91:H91"/>
    <mergeCell ref="K93:O93"/>
    <mergeCell ref="K94:O94"/>
    <mergeCell ref="L95:O95"/>
    <mergeCell ref="L96:O96"/>
    <mergeCell ref="L97:O97"/>
    <mergeCell ref="K85:O85"/>
    <mergeCell ref="L86:O86"/>
    <mergeCell ref="L87:O87"/>
    <mergeCell ref="L88:O88"/>
    <mergeCell ref="L89:O89"/>
    <mergeCell ref="L90:O90"/>
    <mergeCell ref="K79:O79"/>
    <mergeCell ref="L80:O80"/>
    <mergeCell ref="L81:O81"/>
    <mergeCell ref="L82:O82"/>
    <mergeCell ref="L83:O83"/>
    <mergeCell ref="L84:O84"/>
    <mergeCell ref="K73:O73"/>
    <mergeCell ref="L74:O74"/>
    <mergeCell ref="L75:O75"/>
    <mergeCell ref="L76:O76"/>
    <mergeCell ref="L77:O77"/>
    <mergeCell ref="L78:O78"/>
    <mergeCell ref="K67:O67"/>
    <mergeCell ref="L68:O68"/>
    <mergeCell ref="L69:O69"/>
    <mergeCell ref="L70:O70"/>
    <mergeCell ref="L71:O71"/>
    <mergeCell ref="L72:O72"/>
    <mergeCell ref="L60:O60"/>
    <mergeCell ref="L61:O61"/>
    <mergeCell ref="L62:O62"/>
    <mergeCell ref="L63:O63"/>
    <mergeCell ref="B64:H64"/>
    <mergeCell ref="K66:O66"/>
    <mergeCell ref="L54:O54"/>
    <mergeCell ref="L55:O55"/>
    <mergeCell ref="L56:O56"/>
    <mergeCell ref="L57:O57"/>
    <mergeCell ref="K58:O58"/>
    <mergeCell ref="L59:O59"/>
    <mergeCell ref="L48:O48"/>
    <mergeCell ref="L49:O49"/>
    <mergeCell ref="L50:O50"/>
    <mergeCell ref="L51:O51"/>
    <mergeCell ref="K52:O52"/>
    <mergeCell ref="L53:O53"/>
    <mergeCell ref="L42:O42"/>
    <mergeCell ref="L43:O43"/>
    <mergeCell ref="L44:O44"/>
    <mergeCell ref="L45:O45"/>
    <mergeCell ref="K46:O46"/>
    <mergeCell ref="L47:O47"/>
    <mergeCell ref="L35:O35"/>
    <mergeCell ref="L36:O36"/>
    <mergeCell ref="B37:H37"/>
    <mergeCell ref="K39:O39"/>
    <mergeCell ref="K40:O40"/>
    <mergeCell ref="L41:O41"/>
    <mergeCell ref="L29:O29"/>
    <mergeCell ref="L30:O30"/>
    <mergeCell ref="K31:O31"/>
    <mergeCell ref="L32:O32"/>
    <mergeCell ref="L33:O33"/>
    <mergeCell ref="L34:O34"/>
    <mergeCell ref="L23:O23"/>
    <mergeCell ref="L24:O24"/>
    <mergeCell ref="K25:O25"/>
    <mergeCell ref="L26:O26"/>
    <mergeCell ref="L27:O27"/>
    <mergeCell ref="L28:O28"/>
    <mergeCell ref="L17:O17"/>
    <mergeCell ref="L18:O18"/>
    <mergeCell ref="K19:O19"/>
    <mergeCell ref="L20:O20"/>
    <mergeCell ref="L21:O21"/>
    <mergeCell ref="L22:O22"/>
    <mergeCell ref="L11:O11"/>
    <mergeCell ref="L12:O12"/>
    <mergeCell ref="K13:O13"/>
    <mergeCell ref="L14:O14"/>
    <mergeCell ref="L15:O15"/>
    <mergeCell ref="L16:O16"/>
    <mergeCell ref="P3:S4"/>
    <mergeCell ref="K6:O6"/>
    <mergeCell ref="K7:O7"/>
    <mergeCell ref="L8:O8"/>
    <mergeCell ref="L9:O9"/>
    <mergeCell ref="L10:O10"/>
    <mergeCell ref="C2:C3"/>
    <mergeCell ref="D2:H2"/>
    <mergeCell ref="K2:O2"/>
    <mergeCell ref="D3:E3"/>
    <mergeCell ref="F3:G3"/>
    <mergeCell ref="H3:H4"/>
    <mergeCell ref="K3:O4"/>
  </mergeCells>
  <conditionalFormatting sqref="T8">
    <cfRule type="iconSet" priority="24">
      <iconSet>
        <cfvo type="percent" val="0"/>
        <cfvo type="percent" val="33"/>
        <cfvo type="percent" val="67"/>
      </iconSet>
    </cfRule>
  </conditionalFormatting>
  <conditionalFormatting sqref="S8:S13">
    <cfRule type="iconSet" priority="23">
      <iconSet>
        <cfvo type="percent" val="0"/>
        <cfvo type="percent" val="50"/>
        <cfvo type="percent" val="75"/>
      </iconSet>
    </cfRule>
  </conditionalFormatting>
  <conditionalFormatting sqref="H6">
    <cfRule type="iconSet" priority="22">
      <iconSet>
        <cfvo type="percent" val="0"/>
        <cfvo type="num" val="0.5"/>
        <cfvo type="num" val="0.75"/>
      </iconSet>
    </cfRule>
  </conditionalFormatting>
  <conditionalFormatting sqref="H120">
    <cfRule type="iconSet" priority="21">
      <iconSet>
        <cfvo type="percent" val="0"/>
        <cfvo type="percent" val="50"/>
        <cfvo type="percent" val="75"/>
      </iconSet>
    </cfRule>
  </conditionalFormatting>
  <conditionalFormatting sqref="H7">
    <cfRule type="iconSet" priority="20">
      <iconSet>
        <cfvo type="percent" val="0"/>
        <cfvo type="num" val="0.5"/>
        <cfvo type="num" val="0.75"/>
      </iconSet>
    </cfRule>
  </conditionalFormatting>
  <conditionalFormatting sqref="H13">
    <cfRule type="iconSet" priority="19">
      <iconSet>
        <cfvo type="percent" val="0"/>
        <cfvo type="num" val="0.5"/>
        <cfvo type="num" val="0.75"/>
      </iconSet>
    </cfRule>
  </conditionalFormatting>
  <conditionalFormatting sqref="H19">
    <cfRule type="iconSet" priority="18">
      <iconSet>
        <cfvo type="percent" val="0"/>
        <cfvo type="num" val="0.5"/>
        <cfvo type="num" val="0.75"/>
      </iconSet>
    </cfRule>
  </conditionalFormatting>
  <conditionalFormatting sqref="H25">
    <cfRule type="iconSet" priority="17">
      <iconSet>
        <cfvo type="percent" val="0"/>
        <cfvo type="num" val="0.5"/>
        <cfvo type="num" val="0.75"/>
      </iconSet>
    </cfRule>
  </conditionalFormatting>
  <conditionalFormatting sqref="H39">
    <cfRule type="iconSet" priority="16">
      <iconSet>
        <cfvo type="percent" val="0"/>
        <cfvo type="num" val="0.5"/>
        <cfvo type="num" val="0.75"/>
      </iconSet>
    </cfRule>
  </conditionalFormatting>
  <conditionalFormatting sqref="H40">
    <cfRule type="iconSet" priority="15">
      <iconSet>
        <cfvo type="percent" val="0"/>
        <cfvo type="num" val="0.5"/>
        <cfvo type="num" val="0.75"/>
      </iconSet>
    </cfRule>
  </conditionalFormatting>
  <conditionalFormatting sqref="H46">
    <cfRule type="iconSet" priority="14">
      <iconSet>
        <cfvo type="percent" val="0"/>
        <cfvo type="num" val="0.5"/>
        <cfvo type="num" val="0.75"/>
      </iconSet>
    </cfRule>
  </conditionalFormatting>
  <conditionalFormatting sqref="H52">
    <cfRule type="iconSet" priority="13">
      <iconSet>
        <cfvo type="percent" val="0"/>
        <cfvo type="num" val="0.5"/>
        <cfvo type="num" val="0.75"/>
      </iconSet>
    </cfRule>
  </conditionalFormatting>
  <conditionalFormatting sqref="H67">
    <cfRule type="iconSet" priority="10">
      <iconSet>
        <cfvo type="percent" val="0"/>
        <cfvo type="num" val="0.5"/>
        <cfvo type="num" val="0.75"/>
      </iconSet>
    </cfRule>
  </conditionalFormatting>
  <conditionalFormatting sqref="H58">
    <cfRule type="iconSet" priority="12">
      <iconSet>
        <cfvo type="percent" val="0"/>
        <cfvo type="num" val="0.5"/>
        <cfvo type="num" val="0.75"/>
      </iconSet>
    </cfRule>
  </conditionalFormatting>
  <conditionalFormatting sqref="H31">
    <cfRule type="iconSet" priority="11">
      <iconSet>
        <cfvo type="percent" val="0"/>
        <cfvo type="num" val="0.5"/>
        <cfvo type="num" val="0.75"/>
      </iconSet>
    </cfRule>
  </conditionalFormatting>
  <conditionalFormatting sqref="H73">
    <cfRule type="iconSet" priority="9">
      <iconSet>
        <cfvo type="percent" val="0"/>
        <cfvo type="num" val="0.5"/>
        <cfvo type="num" val="0.75"/>
      </iconSet>
    </cfRule>
  </conditionalFormatting>
  <conditionalFormatting sqref="H79">
    <cfRule type="iconSet" priority="8">
      <iconSet>
        <cfvo type="percent" val="0"/>
        <cfvo type="num" val="0.5"/>
        <cfvo type="num" val="0.75"/>
      </iconSet>
    </cfRule>
  </conditionalFormatting>
  <conditionalFormatting sqref="H85">
    <cfRule type="iconSet" priority="7">
      <iconSet>
        <cfvo type="percent" val="0"/>
        <cfvo type="num" val="0.5"/>
        <cfvo type="num" val="0.75"/>
      </iconSet>
    </cfRule>
  </conditionalFormatting>
  <conditionalFormatting sqref="H94">
    <cfRule type="iconSet" priority="6">
      <iconSet>
        <cfvo type="percent" val="0"/>
        <cfvo type="num" val="0.5"/>
        <cfvo type="num" val="0.75"/>
      </iconSet>
    </cfRule>
  </conditionalFormatting>
  <conditionalFormatting sqref="H100">
    <cfRule type="iconSet" priority="5">
      <iconSet>
        <cfvo type="percent" val="0"/>
        <cfvo type="num" val="0.5"/>
        <cfvo type="num" val="0.75"/>
      </iconSet>
    </cfRule>
  </conditionalFormatting>
  <conditionalFormatting sqref="H106">
    <cfRule type="iconSet" priority="4">
      <iconSet>
        <cfvo type="percent" val="0"/>
        <cfvo type="num" val="0.5"/>
        <cfvo type="num" val="0.75"/>
      </iconSet>
    </cfRule>
  </conditionalFormatting>
  <conditionalFormatting sqref="H112">
    <cfRule type="iconSet" priority="3">
      <iconSet>
        <cfvo type="percent" val="0"/>
        <cfvo type="num" val="0.5"/>
        <cfvo type="num" val="0.75"/>
      </iconSet>
    </cfRule>
  </conditionalFormatting>
  <conditionalFormatting sqref="H66">
    <cfRule type="iconSet" priority="2">
      <iconSet>
        <cfvo type="percent" val="0"/>
        <cfvo type="num" val="0.5"/>
        <cfvo type="num" val="0.75"/>
      </iconSet>
    </cfRule>
  </conditionalFormatting>
  <conditionalFormatting sqref="H93">
    <cfRule type="iconSet" priority="1">
      <iconSet>
        <cfvo type="percent" val="0"/>
        <cfvo type="num" val="0.5"/>
        <cfvo type="num" val="0.75"/>
      </iconSet>
    </cfRule>
  </conditionalFormatting>
  <printOptions horizontalCentered="1"/>
  <pageMargins left="0.27559055118110237" right="0.15748031496062992" top="0.6692913385826772" bottom="0.19685039370078741" header="0.19685039370078741" footer="0.15748031496062992"/>
  <pageSetup paperSize="9" scale="64" fitToHeight="4" orientation="landscape" r:id="rId1"/>
  <headerFooter alignWithMargins="0">
    <oddHeader>&amp;R&amp;G</oddHeader>
  </headerFooter>
  <rowBreaks count="3" manualBreakCount="3">
    <brk id="38" max="13" man="1"/>
    <brk id="64" max="13" man="1"/>
    <brk id="91" max="13" man="1"/>
  </rowBreaks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9095-52CD-4A9B-A8E5-27B1A3F4168A}">
  <sheetPr>
    <outlinePr summaryBelow="0"/>
  </sheetPr>
  <dimension ref="B1:AB129"/>
  <sheetViews>
    <sheetView showGridLines="0" showZeros="0" topLeftCell="B1" zoomScale="80" zoomScaleNormal="80" workbookViewId="0">
      <pane ySplit="4" topLeftCell="A5" activePane="bottomLeft" state="frozen"/>
      <selection activeCell="B14" sqref="B14"/>
      <selection pane="bottomLeft" activeCell="B120" sqref="B120"/>
    </sheetView>
  </sheetViews>
  <sheetFormatPr baseColWidth="10" defaultColWidth="9.33203125" defaultRowHeight="18.75" outlineLevelRow="1" outlineLevelCol="1" x14ac:dyDescent="0.2"/>
  <cols>
    <col min="1" max="1" width="0.83203125" style="4" customWidth="1"/>
    <col min="2" max="2" width="53.83203125" style="26" customWidth="1"/>
    <col min="3" max="3" width="13.1640625" style="3" customWidth="1" outlineLevel="1"/>
    <col min="4" max="4" width="10.83203125" style="3" customWidth="1" outlineLevel="1"/>
    <col min="5" max="5" width="12.5" style="3" customWidth="1" outlineLevel="1"/>
    <col min="6" max="6" width="10.83203125" style="4" customWidth="1" outlineLevel="1"/>
    <col min="7" max="7" width="12.5" style="4" customWidth="1" outlineLevel="1"/>
    <col min="8" max="8" width="13.6640625" style="4" customWidth="1" outlineLevel="1"/>
    <col min="9" max="9" width="10.83203125" style="3" customWidth="1" outlineLevel="1"/>
    <col min="10" max="10" width="12.5" style="3" customWidth="1" outlineLevel="1"/>
    <col min="11" max="11" width="10.83203125" style="4" customWidth="1" outlineLevel="1"/>
    <col min="12" max="12" width="12.5" style="4" customWidth="1" outlineLevel="1"/>
    <col min="13" max="13" width="13.6640625" style="4" customWidth="1" outlineLevel="1"/>
    <col min="14" max="14" width="5.1640625" style="4" customWidth="1" outlineLevel="1"/>
    <col min="15" max="15" width="25.6640625" style="4" customWidth="1" outlineLevel="1"/>
    <col min="16" max="16" width="12" style="4" customWidth="1" outlineLevel="1"/>
    <col min="17" max="17" width="29.33203125" style="4" customWidth="1" outlineLevel="1"/>
    <col min="18" max="18" width="44.6640625" style="4" customWidth="1" outlineLevel="1"/>
    <col min="19" max="22" width="12" style="4" customWidth="1" outlineLevel="1"/>
    <col min="23" max="23" width="26.1640625" style="4" customWidth="1" outlineLevel="1"/>
    <col min="24" max="28" width="12" style="4" customWidth="1" outlineLevel="1"/>
    <col min="29" max="259" width="9.33203125" style="4"/>
    <col min="260" max="260" width="0.83203125" style="4" customWidth="1"/>
    <col min="261" max="261" width="53.83203125" style="4" customWidth="1"/>
    <col min="262" max="262" width="13.1640625" style="4" customWidth="1"/>
    <col min="263" max="263" width="12.33203125" style="4" customWidth="1"/>
    <col min="264" max="264" width="10.83203125" style="4" customWidth="1"/>
    <col min="265" max="265" width="18.1640625" style="4" customWidth="1"/>
    <col min="266" max="266" width="10" style="4" customWidth="1"/>
    <col min="267" max="267" width="16.1640625" style="4" customWidth="1"/>
    <col min="268" max="268" width="13.6640625" style="4" customWidth="1"/>
    <col min="269" max="269" width="2.1640625" style="4" customWidth="1"/>
    <col min="270" max="270" width="5.1640625" style="4" customWidth="1"/>
    <col min="271" max="271" width="25.6640625" style="4" customWidth="1"/>
    <col min="272" max="272" width="12" style="4" customWidth="1"/>
    <col min="273" max="273" width="29.33203125" style="4" customWidth="1"/>
    <col min="274" max="274" width="44.6640625" style="4" customWidth="1"/>
    <col min="275" max="284" width="12" style="4" customWidth="1"/>
    <col min="285" max="515" width="9.33203125" style="4"/>
    <col min="516" max="516" width="0.83203125" style="4" customWidth="1"/>
    <col min="517" max="517" width="53.83203125" style="4" customWidth="1"/>
    <col min="518" max="518" width="13.1640625" style="4" customWidth="1"/>
    <col min="519" max="519" width="12.33203125" style="4" customWidth="1"/>
    <col min="520" max="520" width="10.83203125" style="4" customWidth="1"/>
    <col min="521" max="521" width="18.1640625" style="4" customWidth="1"/>
    <col min="522" max="522" width="10" style="4" customWidth="1"/>
    <col min="523" max="523" width="16.1640625" style="4" customWidth="1"/>
    <col min="524" max="524" width="13.6640625" style="4" customWidth="1"/>
    <col min="525" max="525" width="2.1640625" style="4" customWidth="1"/>
    <col min="526" max="526" width="5.1640625" style="4" customWidth="1"/>
    <col min="527" max="527" width="25.6640625" style="4" customWidth="1"/>
    <col min="528" max="528" width="12" style="4" customWidth="1"/>
    <col min="529" max="529" width="29.33203125" style="4" customWidth="1"/>
    <col min="530" max="530" width="44.6640625" style="4" customWidth="1"/>
    <col min="531" max="540" width="12" style="4" customWidth="1"/>
    <col min="541" max="771" width="9.33203125" style="4"/>
    <col min="772" max="772" width="0.83203125" style="4" customWidth="1"/>
    <col min="773" max="773" width="53.83203125" style="4" customWidth="1"/>
    <col min="774" max="774" width="13.1640625" style="4" customWidth="1"/>
    <col min="775" max="775" width="12.33203125" style="4" customWidth="1"/>
    <col min="776" max="776" width="10.83203125" style="4" customWidth="1"/>
    <col min="777" max="777" width="18.1640625" style="4" customWidth="1"/>
    <col min="778" max="778" width="10" style="4" customWidth="1"/>
    <col min="779" max="779" width="16.1640625" style="4" customWidth="1"/>
    <col min="780" max="780" width="13.6640625" style="4" customWidth="1"/>
    <col min="781" max="781" width="2.1640625" style="4" customWidth="1"/>
    <col min="782" max="782" width="5.1640625" style="4" customWidth="1"/>
    <col min="783" max="783" width="25.6640625" style="4" customWidth="1"/>
    <col min="784" max="784" width="12" style="4" customWidth="1"/>
    <col min="785" max="785" width="29.33203125" style="4" customWidth="1"/>
    <col min="786" max="786" width="44.6640625" style="4" customWidth="1"/>
    <col min="787" max="796" width="12" style="4" customWidth="1"/>
    <col min="797" max="1027" width="9.33203125" style="4"/>
    <col min="1028" max="1028" width="0.83203125" style="4" customWidth="1"/>
    <col min="1029" max="1029" width="53.83203125" style="4" customWidth="1"/>
    <col min="1030" max="1030" width="13.1640625" style="4" customWidth="1"/>
    <col min="1031" max="1031" width="12.33203125" style="4" customWidth="1"/>
    <col min="1032" max="1032" width="10.83203125" style="4" customWidth="1"/>
    <col min="1033" max="1033" width="18.1640625" style="4" customWidth="1"/>
    <col min="1034" max="1034" width="10" style="4" customWidth="1"/>
    <col min="1035" max="1035" width="16.1640625" style="4" customWidth="1"/>
    <col min="1036" max="1036" width="13.6640625" style="4" customWidth="1"/>
    <col min="1037" max="1037" width="2.1640625" style="4" customWidth="1"/>
    <col min="1038" max="1038" width="5.1640625" style="4" customWidth="1"/>
    <col min="1039" max="1039" width="25.6640625" style="4" customWidth="1"/>
    <col min="1040" max="1040" width="12" style="4" customWidth="1"/>
    <col min="1041" max="1041" width="29.33203125" style="4" customWidth="1"/>
    <col min="1042" max="1042" width="44.6640625" style="4" customWidth="1"/>
    <col min="1043" max="1052" width="12" style="4" customWidth="1"/>
    <col min="1053" max="1283" width="9.33203125" style="4"/>
    <col min="1284" max="1284" width="0.83203125" style="4" customWidth="1"/>
    <col min="1285" max="1285" width="53.83203125" style="4" customWidth="1"/>
    <col min="1286" max="1286" width="13.1640625" style="4" customWidth="1"/>
    <col min="1287" max="1287" width="12.33203125" style="4" customWidth="1"/>
    <col min="1288" max="1288" width="10.83203125" style="4" customWidth="1"/>
    <col min="1289" max="1289" width="18.1640625" style="4" customWidth="1"/>
    <col min="1290" max="1290" width="10" style="4" customWidth="1"/>
    <col min="1291" max="1291" width="16.1640625" style="4" customWidth="1"/>
    <col min="1292" max="1292" width="13.6640625" style="4" customWidth="1"/>
    <col min="1293" max="1293" width="2.1640625" style="4" customWidth="1"/>
    <col min="1294" max="1294" width="5.1640625" style="4" customWidth="1"/>
    <col min="1295" max="1295" width="25.6640625" style="4" customWidth="1"/>
    <col min="1296" max="1296" width="12" style="4" customWidth="1"/>
    <col min="1297" max="1297" width="29.33203125" style="4" customWidth="1"/>
    <col min="1298" max="1298" width="44.6640625" style="4" customWidth="1"/>
    <col min="1299" max="1308" width="12" style="4" customWidth="1"/>
    <col min="1309" max="1539" width="9.33203125" style="4"/>
    <col min="1540" max="1540" width="0.83203125" style="4" customWidth="1"/>
    <col min="1541" max="1541" width="53.83203125" style="4" customWidth="1"/>
    <col min="1542" max="1542" width="13.1640625" style="4" customWidth="1"/>
    <col min="1543" max="1543" width="12.33203125" style="4" customWidth="1"/>
    <col min="1544" max="1544" width="10.83203125" style="4" customWidth="1"/>
    <col min="1545" max="1545" width="18.1640625" style="4" customWidth="1"/>
    <col min="1546" max="1546" width="10" style="4" customWidth="1"/>
    <col min="1547" max="1547" width="16.1640625" style="4" customWidth="1"/>
    <col min="1548" max="1548" width="13.6640625" style="4" customWidth="1"/>
    <col min="1549" max="1549" width="2.1640625" style="4" customWidth="1"/>
    <col min="1550" max="1550" width="5.1640625" style="4" customWidth="1"/>
    <col min="1551" max="1551" width="25.6640625" style="4" customWidth="1"/>
    <col min="1552" max="1552" width="12" style="4" customWidth="1"/>
    <col min="1553" max="1553" width="29.33203125" style="4" customWidth="1"/>
    <col min="1554" max="1554" width="44.6640625" style="4" customWidth="1"/>
    <col min="1555" max="1564" width="12" style="4" customWidth="1"/>
    <col min="1565" max="1795" width="9.33203125" style="4"/>
    <col min="1796" max="1796" width="0.83203125" style="4" customWidth="1"/>
    <col min="1797" max="1797" width="53.83203125" style="4" customWidth="1"/>
    <col min="1798" max="1798" width="13.1640625" style="4" customWidth="1"/>
    <col min="1799" max="1799" width="12.33203125" style="4" customWidth="1"/>
    <col min="1800" max="1800" width="10.83203125" style="4" customWidth="1"/>
    <col min="1801" max="1801" width="18.1640625" style="4" customWidth="1"/>
    <col min="1802" max="1802" width="10" style="4" customWidth="1"/>
    <col min="1803" max="1803" width="16.1640625" style="4" customWidth="1"/>
    <col min="1804" max="1804" width="13.6640625" style="4" customWidth="1"/>
    <col min="1805" max="1805" width="2.1640625" style="4" customWidth="1"/>
    <col min="1806" max="1806" width="5.1640625" style="4" customWidth="1"/>
    <col min="1807" max="1807" width="25.6640625" style="4" customWidth="1"/>
    <col min="1808" max="1808" width="12" style="4" customWidth="1"/>
    <col min="1809" max="1809" width="29.33203125" style="4" customWidth="1"/>
    <col min="1810" max="1810" width="44.6640625" style="4" customWidth="1"/>
    <col min="1811" max="1820" width="12" style="4" customWidth="1"/>
    <col min="1821" max="2051" width="9.33203125" style="4"/>
    <col min="2052" max="2052" width="0.83203125" style="4" customWidth="1"/>
    <col min="2053" max="2053" width="53.83203125" style="4" customWidth="1"/>
    <col min="2054" max="2054" width="13.1640625" style="4" customWidth="1"/>
    <col min="2055" max="2055" width="12.33203125" style="4" customWidth="1"/>
    <col min="2056" max="2056" width="10.83203125" style="4" customWidth="1"/>
    <col min="2057" max="2057" width="18.1640625" style="4" customWidth="1"/>
    <col min="2058" max="2058" width="10" style="4" customWidth="1"/>
    <col min="2059" max="2059" width="16.1640625" style="4" customWidth="1"/>
    <col min="2060" max="2060" width="13.6640625" style="4" customWidth="1"/>
    <col min="2061" max="2061" width="2.1640625" style="4" customWidth="1"/>
    <col min="2062" max="2062" width="5.1640625" style="4" customWidth="1"/>
    <col min="2063" max="2063" width="25.6640625" style="4" customWidth="1"/>
    <col min="2064" max="2064" width="12" style="4" customWidth="1"/>
    <col min="2065" max="2065" width="29.33203125" style="4" customWidth="1"/>
    <col min="2066" max="2066" width="44.6640625" style="4" customWidth="1"/>
    <col min="2067" max="2076" width="12" style="4" customWidth="1"/>
    <col min="2077" max="2307" width="9.33203125" style="4"/>
    <col min="2308" max="2308" width="0.83203125" style="4" customWidth="1"/>
    <col min="2309" max="2309" width="53.83203125" style="4" customWidth="1"/>
    <col min="2310" max="2310" width="13.1640625" style="4" customWidth="1"/>
    <col min="2311" max="2311" width="12.33203125" style="4" customWidth="1"/>
    <col min="2312" max="2312" width="10.83203125" style="4" customWidth="1"/>
    <col min="2313" max="2313" width="18.1640625" style="4" customWidth="1"/>
    <col min="2314" max="2314" width="10" style="4" customWidth="1"/>
    <col min="2315" max="2315" width="16.1640625" style="4" customWidth="1"/>
    <col min="2316" max="2316" width="13.6640625" style="4" customWidth="1"/>
    <col min="2317" max="2317" width="2.1640625" style="4" customWidth="1"/>
    <col min="2318" max="2318" width="5.1640625" style="4" customWidth="1"/>
    <col min="2319" max="2319" width="25.6640625" style="4" customWidth="1"/>
    <col min="2320" max="2320" width="12" style="4" customWidth="1"/>
    <col min="2321" max="2321" width="29.33203125" style="4" customWidth="1"/>
    <col min="2322" max="2322" width="44.6640625" style="4" customWidth="1"/>
    <col min="2323" max="2332" width="12" style="4" customWidth="1"/>
    <col min="2333" max="2563" width="9.33203125" style="4"/>
    <col min="2564" max="2564" width="0.83203125" style="4" customWidth="1"/>
    <col min="2565" max="2565" width="53.83203125" style="4" customWidth="1"/>
    <col min="2566" max="2566" width="13.1640625" style="4" customWidth="1"/>
    <col min="2567" max="2567" width="12.33203125" style="4" customWidth="1"/>
    <col min="2568" max="2568" width="10.83203125" style="4" customWidth="1"/>
    <col min="2569" max="2569" width="18.1640625" style="4" customWidth="1"/>
    <col min="2570" max="2570" width="10" style="4" customWidth="1"/>
    <col min="2571" max="2571" width="16.1640625" style="4" customWidth="1"/>
    <col min="2572" max="2572" width="13.6640625" style="4" customWidth="1"/>
    <col min="2573" max="2573" width="2.1640625" style="4" customWidth="1"/>
    <col min="2574" max="2574" width="5.1640625" style="4" customWidth="1"/>
    <col min="2575" max="2575" width="25.6640625" style="4" customWidth="1"/>
    <col min="2576" max="2576" width="12" style="4" customWidth="1"/>
    <col min="2577" max="2577" width="29.33203125" style="4" customWidth="1"/>
    <col min="2578" max="2578" width="44.6640625" style="4" customWidth="1"/>
    <col min="2579" max="2588" width="12" style="4" customWidth="1"/>
    <col min="2589" max="2819" width="9.33203125" style="4"/>
    <col min="2820" max="2820" width="0.83203125" style="4" customWidth="1"/>
    <col min="2821" max="2821" width="53.83203125" style="4" customWidth="1"/>
    <col min="2822" max="2822" width="13.1640625" style="4" customWidth="1"/>
    <col min="2823" max="2823" width="12.33203125" style="4" customWidth="1"/>
    <col min="2824" max="2824" width="10.83203125" style="4" customWidth="1"/>
    <col min="2825" max="2825" width="18.1640625" style="4" customWidth="1"/>
    <col min="2826" max="2826" width="10" style="4" customWidth="1"/>
    <col min="2827" max="2827" width="16.1640625" style="4" customWidth="1"/>
    <col min="2828" max="2828" width="13.6640625" style="4" customWidth="1"/>
    <col min="2829" max="2829" width="2.1640625" style="4" customWidth="1"/>
    <col min="2830" max="2830" width="5.1640625" style="4" customWidth="1"/>
    <col min="2831" max="2831" width="25.6640625" style="4" customWidth="1"/>
    <col min="2832" max="2832" width="12" style="4" customWidth="1"/>
    <col min="2833" max="2833" width="29.33203125" style="4" customWidth="1"/>
    <col min="2834" max="2834" width="44.6640625" style="4" customWidth="1"/>
    <col min="2835" max="2844" width="12" style="4" customWidth="1"/>
    <col min="2845" max="3075" width="9.33203125" style="4"/>
    <col min="3076" max="3076" width="0.83203125" style="4" customWidth="1"/>
    <col min="3077" max="3077" width="53.83203125" style="4" customWidth="1"/>
    <col min="3078" max="3078" width="13.1640625" style="4" customWidth="1"/>
    <col min="3079" max="3079" width="12.33203125" style="4" customWidth="1"/>
    <col min="3080" max="3080" width="10.83203125" style="4" customWidth="1"/>
    <col min="3081" max="3081" width="18.1640625" style="4" customWidth="1"/>
    <col min="3082" max="3082" width="10" style="4" customWidth="1"/>
    <col min="3083" max="3083" width="16.1640625" style="4" customWidth="1"/>
    <col min="3084" max="3084" width="13.6640625" style="4" customWidth="1"/>
    <col min="3085" max="3085" width="2.1640625" style="4" customWidth="1"/>
    <col min="3086" max="3086" width="5.1640625" style="4" customWidth="1"/>
    <col min="3087" max="3087" width="25.6640625" style="4" customWidth="1"/>
    <col min="3088" max="3088" width="12" style="4" customWidth="1"/>
    <col min="3089" max="3089" width="29.33203125" style="4" customWidth="1"/>
    <col min="3090" max="3090" width="44.6640625" style="4" customWidth="1"/>
    <col min="3091" max="3100" width="12" style="4" customWidth="1"/>
    <col min="3101" max="3331" width="9.33203125" style="4"/>
    <col min="3332" max="3332" width="0.83203125" style="4" customWidth="1"/>
    <col min="3333" max="3333" width="53.83203125" style="4" customWidth="1"/>
    <col min="3334" max="3334" width="13.1640625" style="4" customWidth="1"/>
    <col min="3335" max="3335" width="12.33203125" style="4" customWidth="1"/>
    <col min="3336" max="3336" width="10.83203125" style="4" customWidth="1"/>
    <col min="3337" max="3337" width="18.1640625" style="4" customWidth="1"/>
    <col min="3338" max="3338" width="10" style="4" customWidth="1"/>
    <col min="3339" max="3339" width="16.1640625" style="4" customWidth="1"/>
    <col min="3340" max="3340" width="13.6640625" style="4" customWidth="1"/>
    <col min="3341" max="3341" width="2.1640625" style="4" customWidth="1"/>
    <col min="3342" max="3342" width="5.1640625" style="4" customWidth="1"/>
    <col min="3343" max="3343" width="25.6640625" style="4" customWidth="1"/>
    <col min="3344" max="3344" width="12" style="4" customWidth="1"/>
    <col min="3345" max="3345" width="29.33203125" style="4" customWidth="1"/>
    <col min="3346" max="3346" width="44.6640625" style="4" customWidth="1"/>
    <col min="3347" max="3356" width="12" style="4" customWidth="1"/>
    <col min="3357" max="3587" width="9.33203125" style="4"/>
    <col min="3588" max="3588" width="0.83203125" style="4" customWidth="1"/>
    <col min="3589" max="3589" width="53.83203125" style="4" customWidth="1"/>
    <col min="3590" max="3590" width="13.1640625" style="4" customWidth="1"/>
    <col min="3591" max="3591" width="12.33203125" style="4" customWidth="1"/>
    <col min="3592" max="3592" width="10.83203125" style="4" customWidth="1"/>
    <col min="3593" max="3593" width="18.1640625" style="4" customWidth="1"/>
    <col min="3594" max="3594" width="10" style="4" customWidth="1"/>
    <col min="3595" max="3595" width="16.1640625" style="4" customWidth="1"/>
    <col min="3596" max="3596" width="13.6640625" style="4" customWidth="1"/>
    <col min="3597" max="3597" width="2.1640625" style="4" customWidth="1"/>
    <col min="3598" max="3598" width="5.1640625" style="4" customWidth="1"/>
    <col min="3599" max="3599" width="25.6640625" style="4" customWidth="1"/>
    <col min="3600" max="3600" width="12" style="4" customWidth="1"/>
    <col min="3601" max="3601" width="29.33203125" style="4" customWidth="1"/>
    <col min="3602" max="3602" width="44.6640625" style="4" customWidth="1"/>
    <col min="3603" max="3612" width="12" style="4" customWidth="1"/>
    <col min="3613" max="3843" width="9.33203125" style="4"/>
    <col min="3844" max="3844" width="0.83203125" style="4" customWidth="1"/>
    <col min="3845" max="3845" width="53.83203125" style="4" customWidth="1"/>
    <col min="3846" max="3846" width="13.1640625" style="4" customWidth="1"/>
    <col min="3847" max="3847" width="12.33203125" style="4" customWidth="1"/>
    <col min="3848" max="3848" width="10.83203125" style="4" customWidth="1"/>
    <col min="3849" max="3849" width="18.1640625" style="4" customWidth="1"/>
    <col min="3850" max="3850" width="10" style="4" customWidth="1"/>
    <col min="3851" max="3851" width="16.1640625" style="4" customWidth="1"/>
    <col min="3852" max="3852" width="13.6640625" style="4" customWidth="1"/>
    <col min="3853" max="3853" width="2.1640625" style="4" customWidth="1"/>
    <col min="3854" max="3854" width="5.1640625" style="4" customWidth="1"/>
    <col min="3855" max="3855" width="25.6640625" style="4" customWidth="1"/>
    <col min="3856" max="3856" width="12" style="4" customWidth="1"/>
    <col min="3857" max="3857" width="29.33203125" style="4" customWidth="1"/>
    <col min="3858" max="3858" width="44.6640625" style="4" customWidth="1"/>
    <col min="3859" max="3868" width="12" style="4" customWidth="1"/>
    <col min="3869" max="4099" width="9.33203125" style="4"/>
    <col min="4100" max="4100" width="0.83203125" style="4" customWidth="1"/>
    <col min="4101" max="4101" width="53.83203125" style="4" customWidth="1"/>
    <col min="4102" max="4102" width="13.1640625" style="4" customWidth="1"/>
    <col min="4103" max="4103" width="12.33203125" style="4" customWidth="1"/>
    <col min="4104" max="4104" width="10.83203125" style="4" customWidth="1"/>
    <col min="4105" max="4105" width="18.1640625" style="4" customWidth="1"/>
    <col min="4106" max="4106" width="10" style="4" customWidth="1"/>
    <col min="4107" max="4107" width="16.1640625" style="4" customWidth="1"/>
    <col min="4108" max="4108" width="13.6640625" style="4" customWidth="1"/>
    <col min="4109" max="4109" width="2.1640625" style="4" customWidth="1"/>
    <col min="4110" max="4110" width="5.1640625" style="4" customWidth="1"/>
    <col min="4111" max="4111" width="25.6640625" style="4" customWidth="1"/>
    <col min="4112" max="4112" width="12" style="4" customWidth="1"/>
    <col min="4113" max="4113" width="29.33203125" style="4" customWidth="1"/>
    <col min="4114" max="4114" width="44.6640625" style="4" customWidth="1"/>
    <col min="4115" max="4124" width="12" style="4" customWidth="1"/>
    <col min="4125" max="4355" width="9.33203125" style="4"/>
    <col min="4356" max="4356" width="0.83203125" style="4" customWidth="1"/>
    <col min="4357" max="4357" width="53.83203125" style="4" customWidth="1"/>
    <col min="4358" max="4358" width="13.1640625" style="4" customWidth="1"/>
    <col min="4359" max="4359" width="12.33203125" style="4" customWidth="1"/>
    <col min="4360" max="4360" width="10.83203125" style="4" customWidth="1"/>
    <col min="4361" max="4361" width="18.1640625" style="4" customWidth="1"/>
    <col min="4362" max="4362" width="10" style="4" customWidth="1"/>
    <col min="4363" max="4363" width="16.1640625" style="4" customWidth="1"/>
    <col min="4364" max="4364" width="13.6640625" style="4" customWidth="1"/>
    <col min="4365" max="4365" width="2.1640625" style="4" customWidth="1"/>
    <col min="4366" max="4366" width="5.1640625" style="4" customWidth="1"/>
    <col min="4367" max="4367" width="25.6640625" style="4" customWidth="1"/>
    <col min="4368" max="4368" width="12" style="4" customWidth="1"/>
    <col min="4369" max="4369" width="29.33203125" style="4" customWidth="1"/>
    <col min="4370" max="4370" width="44.6640625" style="4" customWidth="1"/>
    <col min="4371" max="4380" width="12" style="4" customWidth="1"/>
    <col min="4381" max="4611" width="9.33203125" style="4"/>
    <col min="4612" max="4612" width="0.83203125" style="4" customWidth="1"/>
    <col min="4613" max="4613" width="53.83203125" style="4" customWidth="1"/>
    <col min="4614" max="4614" width="13.1640625" style="4" customWidth="1"/>
    <col min="4615" max="4615" width="12.33203125" style="4" customWidth="1"/>
    <col min="4616" max="4616" width="10.83203125" style="4" customWidth="1"/>
    <col min="4617" max="4617" width="18.1640625" style="4" customWidth="1"/>
    <col min="4618" max="4618" width="10" style="4" customWidth="1"/>
    <col min="4619" max="4619" width="16.1640625" style="4" customWidth="1"/>
    <col min="4620" max="4620" width="13.6640625" style="4" customWidth="1"/>
    <col min="4621" max="4621" width="2.1640625" style="4" customWidth="1"/>
    <col min="4622" max="4622" width="5.1640625" style="4" customWidth="1"/>
    <col min="4623" max="4623" width="25.6640625" style="4" customWidth="1"/>
    <col min="4624" max="4624" width="12" style="4" customWidth="1"/>
    <col min="4625" max="4625" width="29.33203125" style="4" customWidth="1"/>
    <col min="4626" max="4626" width="44.6640625" style="4" customWidth="1"/>
    <col min="4627" max="4636" width="12" style="4" customWidth="1"/>
    <col min="4637" max="4867" width="9.33203125" style="4"/>
    <col min="4868" max="4868" width="0.83203125" style="4" customWidth="1"/>
    <col min="4869" max="4869" width="53.83203125" style="4" customWidth="1"/>
    <col min="4870" max="4870" width="13.1640625" style="4" customWidth="1"/>
    <col min="4871" max="4871" width="12.33203125" style="4" customWidth="1"/>
    <col min="4872" max="4872" width="10.83203125" style="4" customWidth="1"/>
    <col min="4873" max="4873" width="18.1640625" style="4" customWidth="1"/>
    <col min="4874" max="4874" width="10" style="4" customWidth="1"/>
    <col min="4875" max="4875" width="16.1640625" style="4" customWidth="1"/>
    <col min="4876" max="4876" width="13.6640625" style="4" customWidth="1"/>
    <col min="4877" max="4877" width="2.1640625" style="4" customWidth="1"/>
    <col min="4878" max="4878" width="5.1640625" style="4" customWidth="1"/>
    <col min="4879" max="4879" width="25.6640625" style="4" customWidth="1"/>
    <col min="4880" max="4880" width="12" style="4" customWidth="1"/>
    <col min="4881" max="4881" width="29.33203125" style="4" customWidth="1"/>
    <col min="4882" max="4882" width="44.6640625" style="4" customWidth="1"/>
    <col min="4883" max="4892" width="12" style="4" customWidth="1"/>
    <col min="4893" max="5123" width="9.33203125" style="4"/>
    <col min="5124" max="5124" width="0.83203125" style="4" customWidth="1"/>
    <col min="5125" max="5125" width="53.83203125" style="4" customWidth="1"/>
    <col min="5126" max="5126" width="13.1640625" style="4" customWidth="1"/>
    <col min="5127" max="5127" width="12.33203125" style="4" customWidth="1"/>
    <col min="5128" max="5128" width="10.83203125" style="4" customWidth="1"/>
    <col min="5129" max="5129" width="18.1640625" style="4" customWidth="1"/>
    <col min="5130" max="5130" width="10" style="4" customWidth="1"/>
    <col min="5131" max="5131" width="16.1640625" style="4" customWidth="1"/>
    <col min="5132" max="5132" width="13.6640625" style="4" customWidth="1"/>
    <col min="5133" max="5133" width="2.1640625" style="4" customWidth="1"/>
    <col min="5134" max="5134" width="5.1640625" style="4" customWidth="1"/>
    <col min="5135" max="5135" width="25.6640625" style="4" customWidth="1"/>
    <col min="5136" max="5136" width="12" style="4" customWidth="1"/>
    <col min="5137" max="5137" width="29.33203125" style="4" customWidth="1"/>
    <col min="5138" max="5138" width="44.6640625" style="4" customWidth="1"/>
    <col min="5139" max="5148" width="12" style="4" customWidth="1"/>
    <col min="5149" max="5379" width="9.33203125" style="4"/>
    <col min="5380" max="5380" width="0.83203125" style="4" customWidth="1"/>
    <col min="5381" max="5381" width="53.83203125" style="4" customWidth="1"/>
    <col min="5382" max="5382" width="13.1640625" style="4" customWidth="1"/>
    <col min="5383" max="5383" width="12.33203125" style="4" customWidth="1"/>
    <col min="5384" max="5384" width="10.83203125" style="4" customWidth="1"/>
    <col min="5385" max="5385" width="18.1640625" style="4" customWidth="1"/>
    <col min="5386" max="5386" width="10" style="4" customWidth="1"/>
    <col min="5387" max="5387" width="16.1640625" style="4" customWidth="1"/>
    <col min="5388" max="5388" width="13.6640625" style="4" customWidth="1"/>
    <col min="5389" max="5389" width="2.1640625" style="4" customWidth="1"/>
    <col min="5390" max="5390" width="5.1640625" style="4" customWidth="1"/>
    <col min="5391" max="5391" width="25.6640625" style="4" customWidth="1"/>
    <col min="5392" max="5392" width="12" style="4" customWidth="1"/>
    <col min="5393" max="5393" width="29.33203125" style="4" customWidth="1"/>
    <col min="5394" max="5394" width="44.6640625" style="4" customWidth="1"/>
    <col min="5395" max="5404" width="12" style="4" customWidth="1"/>
    <col min="5405" max="5635" width="9.33203125" style="4"/>
    <col min="5636" max="5636" width="0.83203125" style="4" customWidth="1"/>
    <col min="5637" max="5637" width="53.83203125" style="4" customWidth="1"/>
    <col min="5638" max="5638" width="13.1640625" style="4" customWidth="1"/>
    <col min="5639" max="5639" width="12.33203125" style="4" customWidth="1"/>
    <col min="5640" max="5640" width="10.83203125" style="4" customWidth="1"/>
    <col min="5641" max="5641" width="18.1640625" style="4" customWidth="1"/>
    <col min="5642" max="5642" width="10" style="4" customWidth="1"/>
    <col min="5643" max="5643" width="16.1640625" style="4" customWidth="1"/>
    <col min="5644" max="5644" width="13.6640625" style="4" customWidth="1"/>
    <col min="5645" max="5645" width="2.1640625" style="4" customWidth="1"/>
    <col min="5646" max="5646" width="5.1640625" style="4" customWidth="1"/>
    <col min="5647" max="5647" width="25.6640625" style="4" customWidth="1"/>
    <col min="5648" max="5648" width="12" style="4" customWidth="1"/>
    <col min="5649" max="5649" width="29.33203125" style="4" customWidth="1"/>
    <col min="5650" max="5650" width="44.6640625" style="4" customWidth="1"/>
    <col min="5651" max="5660" width="12" style="4" customWidth="1"/>
    <col min="5661" max="5891" width="9.33203125" style="4"/>
    <col min="5892" max="5892" width="0.83203125" style="4" customWidth="1"/>
    <col min="5893" max="5893" width="53.83203125" style="4" customWidth="1"/>
    <col min="5894" max="5894" width="13.1640625" style="4" customWidth="1"/>
    <col min="5895" max="5895" width="12.33203125" style="4" customWidth="1"/>
    <col min="5896" max="5896" width="10.83203125" style="4" customWidth="1"/>
    <col min="5897" max="5897" width="18.1640625" style="4" customWidth="1"/>
    <col min="5898" max="5898" width="10" style="4" customWidth="1"/>
    <col min="5899" max="5899" width="16.1640625" style="4" customWidth="1"/>
    <col min="5900" max="5900" width="13.6640625" style="4" customWidth="1"/>
    <col min="5901" max="5901" width="2.1640625" style="4" customWidth="1"/>
    <col min="5902" max="5902" width="5.1640625" style="4" customWidth="1"/>
    <col min="5903" max="5903" width="25.6640625" style="4" customWidth="1"/>
    <col min="5904" max="5904" width="12" style="4" customWidth="1"/>
    <col min="5905" max="5905" width="29.33203125" style="4" customWidth="1"/>
    <col min="5906" max="5906" width="44.6640625" style="4" customWidth="1"/>
    <col min="5907" max="5916" width="12" style="4" customWidth="1"/>
    <col min="5917" max="6147" width="9.33203125" style="4"/>
    <col min="6148" max="6148" width="0.83203125" style="4" customWidth="1"/>
    <col min="6149" max="6149" width="53.83203125" style="4" customWidth="1"/>
    <col min="6150" max="6150" width="13.1640625" style="4" customWidth="1"/>
    <col min="6151" max="6151" width="12.33203125" style="4" customWidth="1"/>
    <col min="6152" max="6152" width="10.83203125" style="4" customWidth="1"/>
    <col min="6153" max="6153" width="18.1640625" style="4" customWidth="1"/>
    <col min="6154" max="6154" width="10" style="4" customWidth="1"/>
    <col min="6155" max="6155" width="16.1640625" style="4" customWidth="1"/>
    <col min="6156" max="6156" width="13.6640625" style="4" customWidth="1"/>
    <col min="6157" max="6157" width="2.1640625" style="4" customWidth="1"/>
    <col min="6158" max="6158" width="5.1640625" style="4" customWidth="1"/>
    <col min="6159" max="6159" width="25.6640625" style="4" customWidth="1"/>
    <col min="6160" max="6160" width="12" style="4" customWidth="1"/>
    <col min="6161" max="6161" width="29.33203125" style="4" customWidth="1"/>
    <col min="6162" max="6162" width="44.6640625" style="4" customWidth="1"/>
    <col min="6163" max="6172" width="12" style="4" customWidth="1"/>
    <col min="6173" max="6403" width="9.33203125" style="4"/>
    <col min="6404" max="6404" width="0.83203125" style="4" customWidth="1"/>
    <col min="6405" max="6405" width="53.83203125" style="4" customWidth="1"/>
    <col min="6406" max="6406" width="13.1640625" style="4" customWidth="1"/>
    <col min="6407" max="6407" width="12.33203125" style="4" customWidth="1"/>
    <col min="6408" max="6408" width="10.83203125" style="4" customWidth="1"/>
    <col min="6409" max="6409" width="18.1640625" style="4" customWidth="1"/>
    <col min="6410" max="6410" width="10" style="4" customWidth="1"/>
    <col min="6411" max="6411" width="16.1640625" style="4" customWidth="1"/>
    <col min="6412" max="6412" width="13.6640625" style="4" customWidth="1"/>
    <col min="6413" max="6413" width="2.1640625" style="4" customWidth="1"/>
    <col min="6414" max="6414" width="5.1640625" style="4" customWidth="1"/>
    <col min="6415" max="6415" width="25.6640625" style="4" customWidth="1"/>
    <col min="6416" max="6416" width="12" style="4" customWidth="1"/>
    <col min="6417" max="6417" width="29.33203125" style="4" customWidth="1"/>
    <col min="6418" max="6418" width="44.6640625" style="4" customWidth="1"/>
    <col min="6419" max="6428" width="12" style="4" customWidth="1"/>
    <col min="6429" max="6659" width="9.33203125" style="4"/>
    <col min="6660" max="6660" width="0.83203125" style="4" customWidth="1"/>
    <col min="6661" max="6661" width="53.83203125" style="4" customWidth="1"/>
    <col min="6662" max="6662" width="13.1640625" style="4" customWidth="1"/>
    <col min="6663" max="6663" width="12.33203125" style="4" customWidth="1"/>
    <col min="6664" max="6664" width="10.83203125" style="4" customWidth="1"/>
    <col min="6665" max="6665" width="18.1640625" style="4" customWidth="1"/>
    <col min="6666" max="6666" width="10" style="4" customWidth="1"/>
    <col min="6667" max="6667" width="16.1640625" style="4" customWidth="1"/>
    <col min="6668" max="6668" width="13.6640625" style="4" customWidth="1"/>
    <col min="6669" max="6669" width="2.1640625" style="4" customWidth="1"/>
    <col min="6670" max="6670" width="5.1640625" style="4" customWidth="1"/>
    <col min="6671" max="6671" width="25.6640625" style="4" customWidth="1"/>
    <col min="6672" max="6672" width="12" style="4" customWidth="1"/>
    <col min="6673" max="6673" width="29.33203125" style="4" customWidth="1"/>
    <col min="6674" max="6674" width="44.6640625" style="4" customWidth="1"/>
    <col min="6675" max="6684" width="12" style="4" customWidth="1"/>
    <col min="6685" max="6915" width="9.33203125" style="4"/>
    <col min="6916" max="6916" width="0.83203125" style="4" customWidth="1"/>
    <col min="6917" max="6917" width="53.83203125" style="4" customWidth="1"/>
    <col min="6918" max="6918" width="13.1640625" style="4" customWidth="1"/>
    <col min="6919" max="6919" width="12.33203125" style="4" customWidth="1"/>
    <col min="6920" max="6920" width="10.83203125" style="4" customWidth="1"/>
    <col min="6921" max="6921" width="18.1640625" style="4" customWidth="1"/>
    <col min="6922" max="6922" width="10" style="4" customWidth="1"/>
    <col min="6923" max="6923" width="16.1640625" style="4" customWidth="1"/>
    <col min="6924" max="6924" width="13.6640625" style="4" customWidth="1"/>
    <col min="6925" max="6925" width="2.1640625" style="4" customWidth="1"/>
    <col min="6926" max="6926" width="5.1640625" style="4" customWidth="1"/>
    <col min="6927" max="6927" width="25.6640625" style="4" customWidth="1"/>
    <col min="6928" max="6928" width="12" style="4" customWidth="1"/>
    <col min="6929" max="6929" width="29.33203125" style="4" customWidth="1"/>
    <col min="6930" max="6930" width="44.6640625" style="4" customWidth="1"/>
    <col min="6931" max="6940" width="12" style="4" customWidth="1"/>
    <col min="6941" max="7171" width="9.33203125" style="4"/>
    <col min="7172" max="7172" width="0.83203125" style="4" customWidth="1"/>
    <col min="7173" max="7173" width="53.83203125" style="4" customWidth="1"/>
    <col min="7174" max="7174" width="13.1640625" style="4" customWidth="1"/>
    <col min="7175" max="7175" width="12.33203125" style="4" customWidth="1"/>
    <col min="7176" max="7176" width="10.83203125" style="4" customWidth="1"/>
    <col min="7177" max="7177" width="18.1640625" style="4" customWidth="1"/>
    <col min="7178" max="7178" width="10" style="4" customWidth="1"/>
    <col min="7179" max="7179" width="16.1640625" style="4" customWidth="1"/>
    <col min="7180" max="7180" width="13.6640625" style="4" customWidth="1"/>
    <col min="7181" max="7181" width="2.1640625" style="4" customWidth="1"/>
    <col min="7182" max="7182" width="5.1640625" style="4" customWidth="1"/>
    <col min="7183" max="7183" width="25.6640625" style="4" customWidth="1"/>
    <col min="7184" max="7184" width="12" style="4" customWidth="1"/>
    <col min="7185" max="7185" width="29.33203125" style="4" customWidth="1"/>
    <col min="7186" max="7186" width="44.6640625" style="4" customWidth="1"/>
    <col min="7187" max="7196" width="12" style="4" customWidth="1"/>
    <col min="7197" max="7427" width="9.33203125" style="4"/>
    <col min="7428" max="7428" width="0.83203125" style="4" customWidth="1"/>
    <col min="7429" max="7429" width="53.83203125" style="4" customWidth="1"/>
    <col min="7430" max="7430" width="13.1640625" style="4" customWidth="1"/>
    <col min="7431" max="7431" width="12.33203125" style="4" customWidth="1"/>
    <col min="7432" max="7432" width="10.83203125" style="4" customWidth="1"/>
    <col min="7433" max="7433" width="18.1640625" style="4" customWidth="1"/>
    <col min="7434" max="7434" width="10" style="4" customWidth="1"/>
    <col min="7435" max="7435" width="16.1640625" style="4" customWidth="1"/>
    <col min="7436" max="7436" width="13.6640625" style="4" customWidth="1"/>
    <col min="7437" max="7437" width="2.1640625" style="4" customWidth="1"/>
    <col min="7438" max="7438" width="5.1640625" style="4" customWidth="1"/>
    <col min="7439" max="7439" width="25.6640625" style="4" customWidth="1"/>
    <col min="7440" max="7440" width="12" style="4" customWidth="1"/>
    <col min="7441" max="7441" width="29.33203125" style="4" customWidth="1"/>
    <col min="7442" max="7442" width="44.6640625" style="4" customWidth="1"/>
    <col min="7443" max="7452" width="12" style="4" customWidth="1"/>
    <col min="7453" max="7683" width="9.33203125" style="4"/>
    <col min="7684" max="7684" width="0.83203125" style="4" customWidth="1"/>
    <col min="7685" max="7685" width="53.83203125" style="4" customWidth="1"/>
    <col min="7686" max="7686" width="13.1640625" style="4" customWidth="1"/>
    <col min="7687" max="7687" width="12.33203125" style="4" customWidth="1"/>
    <col min="7688" max="7688" width="10.83203125" style="4" customWidth="1"/>
    <col min="7689" max="7689" width="18.1640625" style="4" customWidth="1"/>
    <col min="7690" max="7690" width="10" style="4" customWidth="1"/>
    <col min="7691" max="7691" width="16.1640625" style="4" customWidth="1"/>
    <col min="7692" max="7692" width="13.6640625" style="4" customWidth="1"/>
    <col min="7693" max="7693" width="2.1640625" style="4" customWidth="1"/>
    <col min="7694" max="7694" width="5.1640625" style="4" customWidth="1"/>
    <col min="7695" max="7695" width="25.6640625" style="4" customWidth="1"/>
    <col min="7696" max="7696" width="12" style="4" customWidth="1"/>
    <col min="7697" max="7697" width="29.33203125" style="4" customWidth="1"/>
    <col min="7698" max="7698" width="44.6640625" style="4" customWidth="1"/>
    <col min="7699" max="7708" width="12" style="4" customWidth="1"/>
    <col min="7709" max="7939" width="9.33203125" style="4"/>
    <col min="7940" max="7940" width="0.83203125" style="4" customWidth="1"/>
    <col min="7941" max="7941" width="53.83203125" style="4" customWidth="1"/>
    <col min="7942" max="7942" width="13.1640625" style="4" customWidth="1"/>
    <col min="7943" max="7943" width="12.33203125" style="4" customWidth="1"/>
    <col min="7944" max="7944" width="10.83203125" style="4" customWidth="1"/>
    <col min="7945" max="7945" width="18.1640625" style="4" customWidth="1"/>
    <col min="7946" max="7946" width="10" style="4" customWidth="1"/>
    <col min="7947" max="7947" width="16.1640625" style="4" customWidth="1"/>
    <col min="7948" max="7948" width="13.6640625" style="4" customWidth="1"/>
    <col min="7949" max="7949" width="2.1640625" style="4" customWidth="1"/>
    <col min="7950" max="7950" width="5.1640625" style="4" customWidth="1"/>
    <col min="7951" max="7951" width="25.6640625" style="4" customWidth="1"/>
    <col min="7952" max="7952" width="12" style="4" customWidth="1"/>
    <col min="7953" max="7953" width="29.33203125" style="4" customWidth="1"/>
    <col min="7954" max="7954" width="44.6640625" style="4" customWidth="1"/>
    <col min="7955" max="7964" width="12" style="4" customWidth="1"/>
    <col min="7965" max="8195" width="9.33203125" style="4"/>
    <col min="8196" max="8196" width="0.83203125" style="4" customWidth="1"/>
    <col min="8197" max="8197" width="53.83203125" style="4" customWidth="1"/>
    <col min="8198" max="8198" width="13.1640625" style="4" customWidth="1"/>
    <col min="8199" max="8199" width="12.33203125" style="4" customWidth="1"/>
    <col min="8200" max="8200" width="10.83203125" style="4" customWidth="1"/>
    <col min="8201" max="8201" width="18.1640625" style="4" customWidth="1"/>
    <col min="8202" max="8202" width="10" style="4" customWidth="1"/>
    <col min="8203" max="8203" width="16.1640625" style="4" customWidth="1"/>
    <col min="8204" max="8204" width="13.6640625" style="4" customWidth="1"/>
    <col min="8205" max="8205" width="2.1640625" style="4" customWidth="1"/>
    <col min="8206" max="8206" width="5.1640625" style="4" customWidth="1"/>
    <col min="8207" max="8207" width="25.6640625" style="4" customWidth="1"/>
    <col min="8208" max="8208" width="12" style="4" customWidth="1"/>
    <col min="8209" max="8209" width="29.33203125" style="4" customWidth="1"/>
    <col min="8210" max="8210" width="44.6640625" style="4" customWidth="1"/>
    <col min="8211" max="8220" width="12" style="4" customWidth="1"/>
    <col min="8221" max="8451" width="9.33203125" style="4"/>
    <col min="8452" max="8452" width="0.83203125" style="4" customWidth="1"/>
    <col min="8453" max="8453" width="53.83203125" style="4" customWidth="1"/>
    <col min="8454" max="8454" width="13.1640625" style="4" customWidth="1"/>
    <col min="8455" max="8455" width="12.33203125" style="4" customWidth="1"/>
    <col min="8456" max="8456" width="10.83203125" style="4" customWidth="1"/>
    <col min="8457" max="8457" width="18.1640625" style="4" customWidth="1"/>
    <col min="8458" max="8458" width="10" style="4" customWidth="1"/>
    <col min="8459" max="8459" width="16.1640625" style="4" customWidth="1"/>
    <col min="8460" max="8460" width="13.6640625" style="4" customWidth="1"/>
    <col min="8461" max="8461" width="2.1640625" style="4" customWidth="1"/>
    <col min="8462" max="8462" width="5.1640625" style="4" customWidth="1"/>
    <col min="8463" max="8463" width="25.6640625" style="4" customWidth="1"/>
    <col min="8464" max="8464" width="12" style="4" customWidth="1"/>
    <col min="8465" max="8465" width="29.33203125" style="4" customWidth="1"/>
    <col min="8466" max="8466" width="44.6640625" style="4" customWidth="1"/>
    <col min="8467" max="8476" width="12" style="4" customWidth="1"/>
    <col min="8477" max="8707" width="9.33203125" style="4"/>
    <col min="8708" max="8708" width="0.83203125" style="4" customWidth="1"/>
    <col min="8709" max="8709" width="53.83203125" style="4" customWidth="1"/>
    <col min="8710" max="8710" width="13.1640625" style="4" customWidth="1"/>
    <col min="8711" max="8711" width="12.33203125" style="4" customWidth="1"/>
    <col min="8712" max="8712" width="10.83203125" style="4" customWidth="1"/>
    <col min="8713" max="8713" width="18.1640625" style="4" customWidth="1"/>
    <col min="8714" max="8714" width="10" style="4" customWidth="1"/>
    <col min="8715" max="8715" width="16.1640625" style="4" customWidth="1"/>
    <col min="8716" max="8716" width="13.6640625" style="4" customWidth="1"/>
    <col min="8717" max="8717" width="2.1640625" style="4" customWidth="1"/>
    <col min="8718" max="8718" width="5.1640625" style="4" customWidth="1"/>
    <col min="8719" max="8719" width="25.6640625" style="4" customWidth="1"/>
    <col min="8720" max="8720" width="12" style="4" customWidth="1"/>
    <col min="8721" max="8721" width="29.33203125" style="4" customWidth="1"/>
    <col min="8722" max="8722" width="44.6640625" style="4" customWidth="1"/>
    <col min="8723" max="8732" width="12" style="4" customWidth="1"/>
    <col min="8733" max="8963" width="9.33203125" style="4"/>
    <col min="8964" max="8964" width="0.83203125" style="4" customWidth="1"/>
    <col min="8965" max="8965" width="53.83203125" style="4" customWidth="1"/>
    <col min="8966" max="8966" width="13.1640625" style="4" customWidth="1"/>
    <col min="8967" max="8967" width="12.33203125" style="4" customWidth="1"/>
    <col min="8968" max="8968" width="10.83203125" style="4" customWidth="1"/>
    <col min="8969" max="8969" width="18.1640625" style="4" customWidth="1"/>
    <col min="8970" max="8970" width="10" style="4" customWidth="1"/>
    <col min="8971" max="8971" width="16.1640625" style="4" customWidth="1"/>
    <col min="8972" max="8972" width="13.6640625" style="4" customWidth="1"/>
    <col min="8973" max="8973" width="2.1640625" style="4" customWidth="1"/>
    <col min="8974" max="8974" width="5.1640625" style="4" customWidth="1"/>
    <col min="8975" max="8975" width="25.6640625" style="4" customWidth="1"/>
    <col min="8976" max="8976" width="12" style="4" customWidth="1"/>
    <col min="8977" max="8977" width="29.33203125" style="4" customWidth="1"/>
    <col min="8978" max="8978" width="44.6640625" style="4" customWidth="1"/>
    <col min="8979" max="8988" width="12" style="4" customWidth="1"/>
    <col min="8989" max="9219" width="9.33203125" style="4"/>
    <col min="9220" max="9220" width="0.83203125" style="4" customWidth="1"/>
    <col min="9221" max="9221" width="53.83203125" style="4" customWidth="1"/>
    <col min="9222" max="9222" width="13.1640625" style="4" customWidth="1"/>
    <col min="9223" max="9223" width="12.33203125" style="4" customWidth="1"/>
    <col min="9224" max="9224" width="10.83203125" style="4" customWidth="1"/>
    <col min="9225" max="9225" width="18.1640625" style="4" customWidth="1"/>
    <col min="9226" max="9226" width="10" style="4" customWidth="1"/>
    <col min="9227" max="9227" width="16.1640625" style="4" customWidth="1"/>
    <col min="9228" max="9228" width="13.6640625" style="4" customWidth="1"/>
    <col min="9229" max="9229" width="2.1640625" style="4" customWidth="1"/>
    <col min="9230" max="9230" width="5.1640625" style="4" customWidth="1"/>
    <col min="9231" max="9231" width="25.6640625" style="4" customWidth="1"/>
    <col min="9232" max="9232" width="12" style="4" customWidth="1"/>
    <col min="9233" max="9233" width="29.33203125" style="4" customWidth="1"/>
    <col min="9234" max="9234" width="44.6640625" style="4" customWidth="1"/>
    <col min="9235" max="9244" width="12" style="4" customWidth="1"/>
    <col min="9245" max="9475" width="9.33203125" style="4"/>
    <col min="9476" max="9476" width="0.83203125" style="4" customWidth="1"/>
    <col min="9477" max="9477" width="53.83203125" style="4" customWidth="1"/>
    <col min="9478" max="9478" width="13.1640625" style="4" customWidth="1"/>
    <col min="9479" max="9479" width="12.33203125" style="4" customWidth="1"/>
    <col min="9480" max="9480" width="10.83203125" style="4" customWidth="1"/>
    <col min="9481" max="9481" width="18.1640625" style="4" customWidth="1"/>
    <col min="9482" max="9482" width="10" style="4" customWidth="1"/>
    <col min="9483" max="9483" width="16.1640625" style="4" customWidth="1"/>
    <col min="9484" max="9484" width="13.6640625" style="4" customWidth="1"/>
    <col min="9485" max="9485" width="2.1640625" style="4" customWidth="1"/>
    <col min="9486" max="9486" width="5.1640625" style="4" customWidth="1"/>
    <col min="9487" max="9487" width="25.6640625" style="4" customWidth="1"/>
    <col min="9488" max="9488" width="12" style="4" customWidth="1"/>
    <col min="9489" max="9489" width="29.33203125" style="4" customWidth="1"/>
    <col min="9490" max="9490" width="44.6640625" style="4" customWidth="1"/>
    <col min="9491" max="9500" width="12" style="4" customWidth="1"/>
    <col min="9501" max="9731" width="9.33203125" style="4"/>
    <col min="9732" max="9732" width="0.83203125" style="4" customWidth="1"/>
    <col min="9733" max="9733" width="53.83203125" style="4" customWidth="1"/>
    <col min="9734" max="9734" width="13.1640625" style="4" customWidth="1"/>
    <col min="9735" max="9735" width="12.33203125" style="4" customWidth="1"/>
    <col min="9736" max="9736" width="10.83203125" style="4" customWidth="1"/>
    <col min="9737" max="9737" width="18.1640625" style="4" customWidth="1"/>
    <col min="9738" max="9738" width="10" style="4" customWidth="1"/>
    <col min="9739" max="9739" width="16.1640625" style="4" customWidth="1"/>
    <col min="9740" max="9740" width="13.6640625" style="4" customWidth="1"/>
    <col min="9741" max="9741" width="2.1640625" style="4" customWidth="1"/>
    <col min="9742" max="9742" width="5.1640625" style="4" customWidth="1"/>
    <col min="9743" max="9743" width="25.6640625" style="4" customWidth="1"/>
    <col min="9744" max="9744" width="12" style="4" customWidth="1"/>
    <col min="9745" max="9745" width="29.33203125" style="4" customWidth="1"/>
    <col min="9746" max="9746" width="44.6640625" style="4" customWidth="1"/>
    <col min="9747" max="9756" width="12" style="4" customWidth="1"/>
    <col min="9757" max="9987" width="9.33203125" style="4"/>
    <col min="9988" max="9988" width="0.83203125" style="4" customWidth="1"/>
    <col min="9989" max="9989" width="53.83203125" style="4" customWidth="1"/>
    <col min="9990" max="9990" width="13.1640625" style="4" customWidth="1"/>
    <col min="9991" max="9991" width="12.33203125" style="4" customWidth="1"/>
    <col min="9992" max="9992" width="10.83203125" style="4" customWidth="1"/>
    <col min="9993" max="9993" width="18.1640625" style="4" customWidth="1"/>
    <col min="9994" max="9994" width="10" style="4" customWidth="1"/>
    <col min="9995" max="9995" width="16.1640625" style="4" customWidth="1"/>
    <col min="9996" max="9996" width="13.6640625" style="4" customWidth="1"/>
    <col min="9997" max="9997" width="2.1640625" style="4" customWidth="1"/>
    <col min="9998" max="9998" width="5.1640625" style="4" customWidth="1"/>
    <col min="9999" max="9999" width="25.6640625" style="4" customWidth="1"/>
    <col min="10000" max="10000" width="12" style="4" customWidth="1"/>
    <col min="10001" max="10001" width="29.33203125" style="4" customWidth="1"/>
    <col min="10002" max="10002" width="44.6640625" style="4" customWidth="1"/>
    <col min="10003" max="10012" width="12" style="4" customWidth="1"/>
    <col min="10013" max="10243" width="9.33203125" style="4"/>
    <col min="10244" max="10244" width="0.83203125" style="4" customWidth="1"/>
    <col min="10245" max="10245" width="53.83203125" style="4" customWidth="1"/>
    <col min="10246" max="10246" width="13.1640625" style="4" customWidth="1"/>
    <col min="10247" max="10247" width="12.33203125" style="4" customWidth="1"/>
    <col min="10248" max="10248" width="10.83203125" style="4" customWidth="1"/>
    <col min="10249" max="10249" width="18.1640625" style="4" customWidth="1"/>
    <col min="10250" max="10250" width="10" style="4" customWidth="1"/>
    <col min="10251" max="10251" width="16.1640625" style="4" customWidth="1"/>
    <col min="10252" max="10252" width="13.6640625" style="4" customWidth="1"/>
    <col min="10253" max="10253" width="2.1640625" style="4" customWidth="1"/>
    <col min="10254" max="10254" width="5.1640625" style="4" customWidth="1"/>
    <col min="10255" max="10255" width="25.6640625" style="4" customWidth="1"/>
    <col min="10256" max="10256" width="12" style="4" customWidth="1"/>
    <col min="10257" max="10257" width="29.33203125" style="4" customWidth="1"/>
    <col min="10258" max="10258" width="44.6640625" style="4" customWidth="1"/>
    <col min="10259" max="10268" width="12" style="4" customWidth="1"/>
    <col min="10269" max="10499" width="9.33203125" style="4"/>
    <col min="10500" max="10500" width="0.83203125" style="4" customWidth="1"/>
    <col min="10501" max="10501" width="53.83203125" style="4" customWidth="1"/>
    <col min="10502" max="10502" width="13.1640625" style="4" customWidth="1"/>
    <col min="10503" max="10503" width="12.33203125" style="4" customWidth="1"/>
    <col min="10504" max="10504" width="10.83203125" style="4" customWidth="1"/>
    <col min="10505" max="10505" width="18.1640625" style="4" customWidth="1"/>
    <col min="10506" max="10506" width="10" style="4" customWidth="1"/>
    <col min="10507" max="10507" width="16.1640625" style="4" customWidth="1"/>
    <col min="10508" max="10508" width="13.6640625" style="4" customWidth="1"/>
    <col min="10509" max="10509" width="2.1640625" style="4" customWidth="1"/>
    <col min="10510" max="10510" width="5.1640625" style="4" customWidth="1"/>
    <col min="10511" max="10511" width="25.6640625" style="4" customWidth="1"/>
    <col min="10512" max="10512" width="12" style="4" customWidth="1"/>
    <col min="10513" max="10513" width="29.33203125" style="4" customWidth="1"/>
    <col min="10514" max="10514" width="44.6640625" style="4" customWidth="1"/>
    <col min="10515" max="10524" width="12" style="4" customWidth="1"/>
    <col min="10525" max="10755" width="9.33203125" style="4"/>
    <col min="10756" max="10756" width="0.83203125" style="4" customWidth="1"/>
    <col min="10757" max="10757" width="53.83203125" style="4" customWidth="1"/>
    <col min="10758" max="10758" width="13.1640625" style="4" customWidth="1"/>
    <col min="10759" max="10759" width="12.33203125" style="4" customWidth="1"/>
    <col min="10760" max="10760" width="10.83203125" style="4" customWidth="1"/>
    <col min="10761" max="10761" width="18.1640625" style="4" customWidth="1"/>
    <col min="10762" max="10762" width="10" style="4" customWidth="1"/>
    <col min="10763" max="10763" width="16.1640625" style="4" customWidth="1"/>
    <col min="10764" max="10764" width="13.6640625" style="4" customWidth="1"/>
    <col min="10765" max="10765" width="2.1640625" style="4" customWidth="1"/>
    <col min="10766" max="10766" width="5.1640625" style="4" customWidth="1"/>
    <col min="10767" max="10767" width="25.6640625" style="4" customWidth="1"/>
    <col min="10768" max="10768" width="12" style="4" customWidth="1"/>
    <col min="10769" max="10769" width="29.33203125" style="4" customWidth="1"/>
    <col min="10770" max="10770" width="44.6640625" style="4" customWidth="1"/>
    <col min="10771" max="10780" width="12" style="4" customWidth="1"/>
    <col min="10781" max="11011" width="9.33203125" style="4"/>
    <col min="11012" max="11012" width="0.83203125" style="4" customWidth="1"/>
    <col min="11013" max="11013" width="53.83203125" style="4" customWidth="1"/>
    <col min="11014" max="11014" width="13.1640625" style="4" customWidth="1"/>
    <col min="11015" max="11015" width="12.33203125" style="4" customWidth="1"/>
    <col min="11016" max="11016" width="10.83203125" style="4" customWidth="1"/>
    <col min="11017" max="11017" width="18.1640625" style="4" customWidth="1"/>
    <col min="11018" max="11018" width="10" style="4" customWidth="1"/>
    <col min="11019" max="11019" width="16.1640625" style="4" customWidth="1"/>
    <col min="11020" max="11020" width="13.6640625" style="4" customWidth="1"/>
    <col min="11021" max="11021" width="2.1640625" style="4" customWidth="1"/>
    <col min="11022" max="11022" width="5.1640625" style="4" customWidth="1"/>
    <col min="11023" max="11023" width="25.6640625" style="4" customWidth="1"/>
    <col min="11024" max="11024" width="12" style="4" customWidth="1"/>
    <col min="11025" max="11025" width="29.33203125" style="4" customWidth="1"/>
    <col min="11026" max="11026" width="44.6640625" style="4" customWidth="1"/>
    <col min="11027" max="11036" width="12" style="4" customWidth="1"/>
    <col min="11037" max="11267" width="9.33203125" style="4"/>
    <col min="11268" max="11268" width="0.83203125" style="4" customWidth="1"/>
    <col min="11269" max="11269" width="53.83203125" style="4" customWidth="1"/>
    <col min="11270" max="11270" width="13.1640625" style="4" customWidth="1"/>
    <col min="11271" max="11271" width="12.33203125" style="4" customWidth="1"/>
    <col min="11272" max="11272" width="10.83203125" style="4" customWidth="1"/>
    <col min="11273" max="11273" width="18.1640625" style="4" customWidth="1"/>
    <col min="11274" max="11274" width="10" style="4" customWidth="1"/>
    <col min="11275" max="11275" width="16.1640625" style="4" customWidth="1"/>
    <col min="11276" max="11276" width="13.6640625" style="4" customWidth="1"/>
    <col min="11277" max="11277" width="2.1640625" style="4" customWidth="1"/>
    <col min="11278" max="11278" width="5.1640625" style="4" customWidth="1"/>
    <col min="11279" max="11279" width="25.6640625" style="4" customWidth="1"/>
    <col min="11280" max="11280" width="12" style="4" customWidth="1"/>
    <col min="11281" max="11281" width="29.33203125" style="4" customWidth="1"/>
    <col min="11282" max="11282" width="44.6640625" style="4" customWidth="1"/>
    <col min="11283" max="11292" width="12" style="4" customWidth="1"/>
    <col min="11293" max="11523" width="9.33203125" style="4"/>
    <col min="11524" max="11524" width="0.83203125" style="4" customWidth="1"/>
    <col min="11525" max="11525" width="53.83203125" style="4" customWidth="1"/>
    <col min="11526" max="11526" width="13.1640625" style="4" customWidth="1"/>
    <col min="11527" max="11527" width="12.33203125" style="4" customWidth="1"/>
    <col min="11528" max="11528" width="10.83203125" style="4" customWidth="1"/>
    <col min="11529" max="11529" width="18.1640625" style="4" customWidth="1"/>
    <col min="11530" max="11530" width="10" style="4" customWidth="1"/>
    <col min="11531" max="11531" width="16.1640625" style="4" customWidth="1"/>
    <col min="11532" max="11532" width="13.6640625" style="4" customWidth="1"/>
    <col min="11533" max="11533" width="2.1640625" style="4" customWidth="1"/>
    <col min="11534" max="11534" width="5.1640625" style="4" customWidth="1"/>
    <col min="11535" max="11535" width="25.6640625" style="4" customWidth="1"/>
    <col min="11536" max="11536" width="12" style="4" customWidth="1"/>
    <col min="11537" max="11537" width="29.33203125" style="4" customWidth="1"/>
    <col min="11538" max="11538" width="44.6640625" style="4" customWidth="1"/>
    <col min="11539" max="11548" width="12" style="4" customWidth="1"/>
    <col min="11549" max="11779" width="9.33203125" style="4"/>
    <col min="11780" max="11780" width="0.83203125" style="4" customWidth="1"/>
    <col min="11781" max="11781" width="53.83203125" style="4" customWidth="1"/>
    <col min="11782" max="11782" width="13.1640625" style="4" customWidth="1"/>
    <col min="11783" max="11783" width="12.33203125" style="4" customWidth="1"/>
    <col min="11784" max="11784" width="10.83203125" style="4" customWidth="1"/>
    <col min="11785" max="11785" width="18.1640625" style="4" customWidth="1"/>
    <col min="11786" max="11786" width="10" style="4" customWidth="1"/>
    <col min="11787" max="11787" width="16.1640625" style="4" customWidth="1"/>
    <col min="11788" max="11788" width="13.6640625" style="4" customWidth="1"/>
    <col min="11789" max="11789" width="2.1640625" style="4" customWidth="1"/>
    <col min="11790" max="11790" width="5.1640625" style="4" customWidth="1"/>
    <col min="11791" max="11791" width="25.6640625" style="4" customWidth="1"/>
    <col min="11792" max="11792" width="12" style="4" customWidth="1"/>
    <col min="11793" max="11793" width="29.33203125" style="4" customWidth="1"/>
    <col min="11794" max="11794" width="44.6640625" style="4" customWidth="1"/>
    <col min="11795" max="11804" width="12" style="4" customWidth="1"/>
    <col min="11805" max="12035" width="9.33203125" style="4"/>
    <col min="12036" max="12036" width="0.83203125" style="4" customWidth="1"/>
    <col min="12037" max="12037" width="53.83203125" style="4" customWidth="1"/>
    <col min="12038" max="12038" width="13.1640625" style="4" customWidth="1"/>
    <col min="12039" max="12039" width="12.33203125" style="4" customWidth="1"/>
    <col min="12040" max="12040" width="10.83203125" style="4" customWidth="1"/>
    <col min="12041" max="12041" width="18.1640625" style="4" customWidth="1"/>
    <col min="12042" max="12042" width="10" style="4" customWidth="1"/>
    <col min="12043" max="12043" width="16.1640625" style="4" customWidth="1"/>
    <col min="12044" max="12044" width="13.6640625" style="4" customWidth="1"/>
    <col min="12045" max="12045" width="2.1640625" style="4" customWidth="1"/>
    <col min="12046" max="12046" width="5.1640625" style="4" customWidth="1"/>
    <col min="12047" max="12047" width="25.6640625" style="4" customWidth="1"/>
    <col min="12048" max="12048" width="12" style="4" customWidth="1"/>
    <col min="12049" max="12049" width="29.33203125" style="4" customWidth="1"/>
    <col min="12050" max="12050" width="44.6640625" style="4" customWidth="1"/>
    <col min="12051" max="12060" width="12" style="4" customWidth="1"/>
    <col min="12061" max="12291" width="9.33203125" style="4"/>
    <col min="12292" max="12292" width="0.83203125" style="4" customWidth="1"/>
    <col min="12293" max="12293" width="53.83203125" style="4" customWidth="1"/>
    <col min="12294" max="12294" width="13.1640625" style="4" customWidth="1"/>
    <col min="12295" max="12295" width="12.33203125" style="4" customWidth="1"/>
    <col min="12296" max="12296" width="10.83203125" style="4" customWidth="1"/>
    <col min="12297" max="12297" width="18.1640625" style="4" customWidth="1"/>
    <col min="12298" max="12298" width="10" style="4" customWidth="1"/>
    <col min="12299" max="12299" width="16.1640625" style="4" customWidth="1"/>
    <col min="12300" max="12300" width="13.6640625" style="4" customWidth="1"/>
    <col min="12301" max="12301" width="2.1640625" style="4" customWidth="1"/>
    <col min="12302" max="12302" width="5.1640625" style="4" customWidth="1"/>
    <col min="12303" max="12303" width="25.6640625" style="4" customWidth="1"/>
    <col min="12304" max="12304" width="12" style="4" customWidth="1"/>
    <col min="12305" max="12305" width="29.33203125" style="4" customWidth="1"/>
    <col min="12306" max="12306" width="44.6640625" style="4" customWidth="1"/>
    <col min="12307" max="12316" width="12" style="4" customWidth="1"/>
    <col min="12317" max="12547" width="9.33203125" style="4"/>
    <col min="12548" max="12548" width="0.83203125" style="4" customWidth="1"/>
    <col min="12549" max="12549" width="53.83203125" style="4" customWidth="1"/>
    <col min="12550" max="12550" width="13.1640625" style="4" customWidth="1"/>
    <col min="12551" max="12551" width="12.33203125" style="4" customWidth="1"/>
    <col min="12552" max="12552" width="10.83203125" style="4" customWidth="1"/>
    <col min="12553" max="12553" width="18.1640625" style="4" customWidth="1"/>
    <col min="12554" max="12554" width="10" style="4" customWidth="1"/>
    <col min="12555" max="12555" width="16.1640625" style="4" customWidth="1"/>
    <col min="12556" max="12556" width="13.6640625" style="4" customWidth="1"/>
    <col min="12557" max="12557" width="2.1640625" style="4" customWidth="1"/>
    <col min="12558" max="12558" width="5.1640625" style="4" customWidth="1"/>
    <col min="12559" max="12559" width="25.6640625" style="4" customWidth="1"/>
    <col min="12560" max="12560" width="12" style="4" customWidth="1"/>
    <col min="12561" max="12561" width="29.33203125" style="4" customWidth="1"/>
    <col min="12562" max="12562" width="44.6640625" style="4" customWidth="1"/>
    <col min="12563" max="12572" width="12" style="4" customWidth="1"/>
    <col min="12573" max="12803" width="9.33203125" style="4"/>
    <col min="12804" max="12804" width="0.83203125" style="4" customWidth="1"/>
    <col min="12805" max="12805" width="53.83203125" style="4" customWidth="1"/>
    <col min="12806" max="12806" width="13.1640625" style="4" customWidth="1"/>
    <col min="12807" max="12807" width="12.33203125" style="4" customWidth="1"/>
    <col min="12808" max="12808" width="10.83203125" style="4" customWidth="1"/>
    <col min="12809" max="12809" width="18.1640625" style="4" customWidth="1"/>
    <col min="12810" max="12810" width="10" style="4" customWidth="1"/>
    <col min="12811" max="12811" width="16.1640625" style="4" customWidth="1"/>
    <col min="12812" max="12812" width="13.6640625" style="4" customWidth="1"/>
    <col min="12813" max="12813" width="2.1640625" style="4" customWidth="1"/>
    <col min="12814" max="12814" width="5.1640625" style="4" customWidth="1"/>
    <col min="12815" max="12815" width="25.6640625" style="4" customWidth="1"/>
    <col min="12816" max="12816" width="12" style="4" customWidth="1"/>
    <col min="12817" max="12817" width="29.33203125" style="4" customWidth="1"/>
    <col min="12818" max="12818" width="44.6640625" style="4" customWidth="1"/>
    <col min="12819" max="12828" width="12" style="4" customWidth="1"/>
    <col min="12829" max="13059" width="9.33203125" style="4"/>
    <col min="13060" max="13060" width="0.83203125" style="4" customWidth="1"/>
    <col min="13061" max="13061" width="53.83203125" style="4" customWidth="1"/>
    <col min="13062" max="13062" width="13.1640625" style="4" customWidth="1"/>
    <col min="13063" max="13063" width="12.33203125" style="4" customWidth="1"/>
    <col min="13064" max="13064" width="10.83203125" style="4" customWidth="1"/>
    <col min="13065" max="13065" width="18.1640625" style="4" customWidth="1"/>
    <col min="13066" max="13066" width="10" style="4" customWidth="1"/>
    <col min="13067" max="13067" width="16.1640625" style="4" customWidth="1"/>
    <col min="13068" max="13068" width="13.6640625" style="4" customWidth="1"/>
    <col min="13069" max="13069" width="2.1640625" style="4" customWidth="1"/>
    <col min="13070" max="13070" width="5.1640625" style="4" customWidth="1"/>
    <col min="13071" max="13071" width="25.6640625" style="4" customWidth="1"/>
    <col min="13072" max="13072" width="12" style="4" customWidth="1"/>
    <col min="13073" max="13073" width="29.33203125" style="4" customWidth="1"/>
    <col min="13074" max="13074" width="44.6640625" style="4" customWidth="1"/>
    <col min="13075" max="13084" width="12" style="4" customWidth="1"/>
    <col min="13085" max="13315" width="9.33203125" style="4"/>
    <col min="13316" max="13316" width="0.83203125" style="4" customWidth="1"/>
    <col min="13317" max="13317" width="53.83203125" style="4" customWidth="1"/>
    <col min="13318" max="13318" width="13.1640625" style="4" customWidth="1"/>
    <col min="13319" max="13319" width="12.33203125" style="4" customWidth="1"/>
    <col min="13320" max="13320" width="10.83203125" style="4" customWidth="1"/>
    <col min="13321" max="13321" width="18.1640625" style="4" customWidth="1"/>
    <col min="13322" max="13322" width="10" style="4" customWidth="1"/>
    <col min="13323" max="13323" width="16.1640625" style="4" customWidth="1"/>
    <col min="13324" max="13324" width="13.6640625" style="4" customWidth="1"/>
    <col min="13325" max="13325" width="2.1640625" style="4" customWidth="1"/>
    <col min="13326" max="13326" width="5.1640625" style="4" customWidth="1"/>
    <col min="13327" max="13327" width="25.6640625" style="4" customWidth="1"/>
    <col min="13328" max="13328" width="12" style="4" customWidth="1"/>
    <col min="13329" max="13329" width="29.33203125" style="4" customWidth="1"/>
    <col min="13330" max="13330" width="44.6640625" style="4" customWidth="1"/>
    <col min="13331" max="13340" width="12" style="4" customWidth="1"/>
    <col min="13341" max="13571" width="9.33203125" style="4"/>
    <col min="13572" max="13572" width="0.83203125" style="4" customWidth="1"/>
    <col min="13573" max="13573" width="53.83203125" style="4" customWidth="1"/>
    <col min="13574" max="13574" width="13.1640625" style="4" customWidth="1"/>
    <col min="13575" max="13575" width="12.33203125" style="4" customWidth="1"/>
    <col min="13576" max="13576" width="10.83203125" style="4" customWidth="1"/>
    <col min="13577" max="13577" width="18.1640625" style="4" customWidth="1"/>
    <col min="13578" max="13578" width="10" style="4" customWidth="1"/>
    <col min="13579" max="13579" width="16.1640625" style="4" customWidth="1"/>
    <col min="13580" max="13580" width="13.6640625" style="4" customWidth="1"/>
    <col min="13581" max="13581" width="2.1640625" style="4" customWidth="1"/>
    <col min="13582" max="13582" width="5.1640625" style="4" customWidth="1"/>
    <col min="13583" max="13583" width="25.6640625" style="4" customWidth="1"/>
    <col min="13584" max="13584" width="12" style="4" customWidth="1"/>
    <col min="13585" max="13585" width="29.33203125" style="4" customWidth="1"/>
    <col min="13586" max="13586" width="44.6640625" style="4" customWidth="1"/>
    <col min="13587" max="13596" width="12" style="4" customWidth="1"/>
    <col min="13597" max="13827" width="9.33203125" style="4"/>
    <col min="13828" max="13828" width="0.83203125" style="4" customWidth="1"/>
    <col min="13829" max="13829" width="53.83203125" style="4" customWidth="1"/>
    <col min="13830" max="13830" width="13.1640625" style="4" customWidth="1"/>
    <col min="13831" max="13831" width="12.33203125" style="4" customWidth="1"/>
    <col min="13832" max="13832" width="10.83203125" style="4" customWidth="1"/>
    <col min="13833" max="13833" width="18.1640625" style="4" customWidth="1"/>
    <col min="13834" max="13834" width="10" style="4" customWidth="1"/>
    <col min="13835" max="13835" width="16.1640625" style="4" customWidth="1"/>
    <col min="13836" max="13836" width="13.6640625" style="4" customWidth="1"/>
    <col min="13837" max="13837" width="2.1640625" style="4" customWidth="1"/>
    <col min="13838" max="13838" width="5.1640625" style="4" customWidth="1"/>
    <col min="13839" max="13839" width="25.6640625" style="4" customWidth="1"/>
    <col min="13840" max="13840" width="12" style="4" customWidth="1"/>
    <col min="13841" max="13841" width="29.33203125" style="4" customWidth="1"/>
    <col min="13842" max="13842" width="44.6640625" style="4" customWidth="1"/>
    <col min="13843" max="13852" width="12" style="4" customWidth="1"/>
    <col min="13853" max="14083" width="9.33203125" style="4"/>
    <col min="14084" max="14084" width="0.83203125" style="4" customWidth="1"/>
    <col min="14085" max="14085" width="53.83203125" style="4" customWidth="1"/>
    <col min="14086" max="14086" width="13.1640625" style="4" customWidth="1"/>
    <col min="14087" max="14087" width="12.33203125" style="4" customWidth="1"/>
    <col min="14088" max="14088" width="10.83203125" style="4" customWidth="1"/>
    <col min="14089" max="14089" width="18.1640625" style="4" customWidth="1"/>
    <col min="14090" max="14090" width="10" style="4" customWidth="1"/>
    <col min="14091" max="14091" width="16.1640625" style="4" customWidth="1"/>
    <col min="14092" max="14092" width="13.6640625" style="4" customWidth="1"/>
    <col min="14093" max="14093" width="2.1640625" style="4" customWidth="1"/>
    <col min="14094" max="14094" width="5.1640625" style="4" customWidth="1"/>
    <col min="14095" max="14095" width="25.6640625" style="4" customWidth="1"/>
    <col min="14096" max="14096" width="12" style="4" customWidth="1"/>
    <col min="14097" max="14097" width="29.33203125" style="4" customWidth="1"/>
    <col min="14098" max="14098" width="44.6640625" style="4" customWidth="1"/>
    <col min="14099" max="14108" width="12" style="4" customWidth="1"/>
    <col min="14109" max="14339" width="9.33203125" style="4"/>
    <col min="14340" max="14340" width="0.83203125" style="4" customWidth="1"/>
    <col min="14341" max="14341" width="53.83203125" style="4" customWidth="1"/>
    <col min="14342" max="14342" width="13.1640625" style="4" customWidth="1"/>
    <col min="14343" max="14343" width="12.33203125" style="4" customWidth="1"/>
    <col min="14344" max="14344" width="10.83203125" style="4" customWidth="1"/>
    <col min="14345" max="14345" width="18.1640625" style="4" customWidth="1"/>
    <col min="14346" max="14346" width="10" style="4" customWidth="1"/>
    <col min="14347" max="14347" width="16.1640625" style="4" customWidth="1"/>
    <col min="14348" max="14348" width="13.6640625" style="4" customWidth="1"/>
    <col min="14349" max="14349" width="2.1640625" style="4" customWidth="1"/>
    <col min="14350" max="14350" width="5.1640625" style="4" customWidth="1"/>
    <col min="14351" max="14351" width="25.6640625" style="4" customWidth="1"/>
    <col min="14352" max="14352" width="12" style="4" customWidth="1"/>
    <col min="14353" max="14353" width="29.33203125" style="4" customWidth="1"/>
    <col min="14354" max="14354" width="44.6640625" style="4" customWidth="1"/>
    <col min="14355" max="14364" width="12" style="4" customWidth="1"/>
    <col min="14365" max="14595" width="9.33203125" style="4"/>
    <col min="14596" max="14596" width="0.83203125" style="4" customWidth="1"/>
    <col min="14597" max="14597" width="53.83203125" style="4" customWidth="1"/>
    <col min="14598" max="14598" width="13.1640625" style="4" customWidth="1"/>
    <col min="14599" max="14599" width="12.33203125" style="4" customWidth="1"/>
    <col min="14600" max="14600" width="10.83203125" style="4" customWidth="1"/>
    <col min="14601" max="14601" width="18.1640625" style="4" customWidth="1"/>
    <col min="14602" max="14602" width="10" style="4" customWidth="1"/>
    <col min="14603" max="14603" width="16.1640625" style="4" customWidth="1"/>
    <col min="14604" max="14604" width="13.6640625" style="4" customWidth="1"/>
    <col min="14605" max="14605" width="2.1640625" style="4" customWidth="1"/>
    <col min="14606" max="14606" width="5.1640625" style="4" customWidth="1"/>
    <col min="14607" max="14607" width="25.6640625" style="4" customWidth="1"/>
    <col min="14608" max="14608" width="12" style="4" customWidth="1"/>
    <col min="14609" max="14609" width="29.33203125" style="4" customWidth="1"/>
    <col min="14610" max="14610" width="44.6640625" style="4" customWidth="1"/>
    <col min="14611" max="14620" width="12" style="4" customWidth="1"/>
    <col min="14621" max="14851" width="9.33203125" style="4"/>
    <col min="14852" max="14852" width="0.83203125" style="4" customWidth="1"/>
    <col min="14853" max="14853" width="53.83203125" style="4" customWidth="1"/>
    <col min="14854" max="14854" width="13.1640625" style="4" customWidth="1"/>
    <col min="14855" max="14855" width="12.33203125" style="4" customWidth="1"/>
    <col min="14856" max="14856" width="10.83203125" style="4" customWidth="1"/>
    <col min="14857" max="14857" width="18.1640625" style="4" customWidth="1"/>
    <col min="14858" max="14858" width="10" style="4" customWidth="1"/>
    <col min="14859" max="14859" width="16.1640625" style="4" customWidth="1"/>
    <col min="14860" max="14860" width="13.6640625" style="4" customWidth="1"/>
    <col min="14861" max="14861" width="2.1640625" style="4" customWidth="1"/>
    <col min="14862" max="14862" width="5.1640625" style="4" customWidth="1"/>
    <col min="14863" max="14863" width="25.6640625" style="4" customWidth="1"/>
    <col min="14864" max="14864" width="12" style="4" customWidth="1"/>
    <col min="14865" max="14865" width="29.33203125" style="4" customWidth="1"/>
    <col min="14866" max="14866" width="44.6640625" style="4" customWidth="1"/>
    <col min="14867" max="14876" width="12" style="4" customWidth="1"/>
    <col min="14877" max="15107" width="9.33203125" style="4"/>
    <col min="15108" max="15108" width="0.83203125" style="4" customWidth="1"/>
    <col min="15109" max="15109" width="53.83203125" style="4" customWidth="1"/>
    <col min="15110" max="15110" width="13.1640625" style="4" customWidth="1"/>
    <col min="15111" max="15111" width="12.33203125" style="4" customWidth="1"/>
    <col min="15112" max="15112" width="10.83203125" style="4" customWidth="1"/>
    <col min="15113" max="15113" width="18.1640625" style="4" customWidth="1"/>
    <col min="15114" max="15114" width="10" style="4" customWidth="1"/>
    <col min="15115" max="15115" width="16.1640625" style="4" customWidth="1"/>
    <col min="15116" max="15116" width="13.6640625" style="4" customWidth="1"/>
    <col min="15117" max="15117" width="2.1640625" style="4" customWidth="1"/>
    <col min="15118" max="15118" width="5.1640625" style="4" customWidth="1"/>
    <col min="15119" max="15119" width="25.6640625" style="4" customWidth="1"/>
    <col min="15120" max="15120" width="12" style="4" customWidth="1"/>
    <col min="15121" max="15121" width="29.33203125" style="4" customWidth="1"/>
    <col min="15122" max="15122" width="44.6640625" style="4" customWidth="1"/>
    <col min="15123" max="15132" width="12" style="4" customWidth="1"/>
    <col min="15133" max="15363" width="9.33203125" style="4"/>
    <col min="15364" max="15364" width="0.83203125" style="4" customWidth="1"/>
    <col min="15365" max="15365" width="53.83203125" style="4" customWidth="1"/>
    <col min="15366" max="15366" width="13.1640625" style="4" customWidth="1"/>
    <col min="15367" max="15367" width="12.33203125" style="4" customWidth="1"/>
    <col min="15368" max="15368" width="10.83203125" style="4" customWidth="1"/>
    <col min="15369" max="15369" width="18.1640625" style="4" customWidth="1"/>
    <col min="15370" max="15370" width="10" style="4" customWidth="1"/>
    <col min="15371" max="15371" width="16.1640625" style="4" customWidth="1"/>
    <col min="15372" max="15372" width="13.6640625" style="4" customWidth="1"/>
    <col min="15373" max="15373" width="2.1640625" style="4" customWidth="1"/>
    <col min="15374" max="15374" width="5.1640625" style="4" customWidth="1"/>
    <col min="15375" max="15375" width="25.6640625" style="4" customWidth="1"/>
    <col min="15376" max="15376" width="12" style="4" customWidth="1"/>
    <col min="15377" max="15377" width="29.33203125" style="4" customWidth="1"/>
    <col min="15378" max="15378" width="44.6640625" style="4" customWidth="1"/>
    <col min="15379" max="15388" width="12" style="4" customWidth="1"/>
    <col min="15389" max="15619" width="9.33203125" style="4"/>
    <col min="15620" max="15620" width="0.83203125" style="4" customWidth="1"/>
    <col min="15621" max="15621" width="53.83203125" style="4" customWidth="1"/>
    <col min="15622" max="15622" width="13.1640625" style="4" customWidth="1"/>
    <col min="15623" max="15623" width="12.33203125" style="4" customWidth="1"/>
    <col min="15624" max="15624" width="10.83203125" style="4" customWidth="1"/>
    <col min="15625" max="15625" width="18.1640625" style="4" customWidth="1"/>
    <col min="15626" max="15626" width="10" style="4" customWidth="1"/>
    <col min="15627" max="15627" width="16.1640625" style="4" customWidth="1"/>
    <col min="15628" max="15628" width="13.6640625" style="4" customWidth="1"/>
    <col min="15629" max="15629" width="2.1640625" style="4" customWidth="1"/>
    <col min="15630" max="15630" width="5.1640625" style="4" customWidth="1"/>
    <col min="15631" max="15631" width="25.6640625" style="4" customWidth="1"/>
    <col min="15632" max="15632" width="12" style="4" customWidth="1"/>
    <col min="15633" max="15633" width="29.33203125" style="4" customWidth="1"/>
    <col min="15634" max="15634" width="44.6640625" style="4" customWidth="1"/>
    <col min="15635" max="15644" width="12" style="4" customWidth="1"/>
    <col min="15645" max="15875" width="9.33203125" style="4"/>
    <col min="15876" max="15876" width="0.83203125" style="4" customWidth="1"/>
    <col min="15877" max="15877" width="53.83203125" style="4" customWidth="1"/>
    <col min="15878" max="15878" width="13.1640625" style="4" customWidth="1"/>
    <col min="15879" max="15879" width="12.33203125" style="4" customWidth="1"/>
    <col min="15880" max="15880" width="10.83203125" style="4" customWidth="1"/>
    <col min="15881" max="15881" width="18.1640625" style="4" customWidth="1"/>
    <col min="15882" max="15882" width="10" style="4" customWidth="1"/>
    <col min="15883" max="15883" width="16.1640625" style="4" customWidth="1"/>
    <col min="15884" max="15884" width="13.6640625" style="4" customWidth="1"/>
    <col min="15885" max="15885" width="2.1640625" style="4" customWidth="1"/>
    <col min="15886" max="15886" width="5.1640625" style="4" customWidth="1"/>
    <col min="15887" max="15887" width="25.6640625" style="4" customWidth="1"/>
    <col min="15888" max="15888" width="12" style="4" customWidth="1"/>
    <col min="15889" max="15889" width="29.33203125" style="4" customWidth="1"/>
    <col min="15890" max="15890" width="44.6640625" style="4" customWidth="1"/>
    <col min="15891" max="15900" width="12" style="4" customWidth="1"/>
    <col min="15901" max="16131" width="9.33203125" style="4"/>
    <col min="16132" max="16132" width="0.83203125" style="4" customWidth="1"/>
    <col min="16133" max="16133" width="53.83203125" style="4" customWidth="1"/>
    <col min="16134" max="16134" width="13.1640625" style="4" customWidth="1"/>
    <col min="16135" max="16135" width="12.33203125" style="4" customWidth="1"/>
    <col min="16136" max="16136" width="10.83203125" style="4" customWidth="1"/>
    <col min="16137" max="16137" width="18.1640625" style="4" customWidth="1"/>
    <col min="16138" max="16138" width="10" style="4" customWidth="1"/>
    <col min="16139" max="16139" width="16.1640625" style="4" customWidth="1"/>
    <col min="16140" max="16140" width="13.6640625" style="4" customWidth="1"/>
    <col min="16141" max="16141" width="2.1640625" style="4" customWidth="1"/>
    <col min="16142" max="16142" width="5.1640625" style="4" customWidth="1"/>
    <col min="16143" max="16143" width="25.6640625" style="4" customWidth="1"/>
    <col min="16144" max="16144" width="12" style="4" customWidth="1"/>
    <col min="16145" max="16145" width="29.33203125" style="4" customWidth="1"/>
    <col min="16146" max="16146" width="44.6640625" style="4" customWidth="1"/>
    <col min="16147" max="16156" width="12" style="4" customWidth="1"/>
    <col min="16157" max="16384" width="9.33203125" style="4"/>
  </cols>
  <sheetData>
    <row r="1" spans="2:22" ht="15" customHeight="1" x14ac:dyDescent="0.2">
      <c r="C1" s="2">
        <f>C6+C39+C66+C93</f>
        <v>1</v>
      </c>
    </row>
    <row r="2" spans="2:22" ht="23.25" customHeight="1" x14ac:dyDescent="0.3">
      <c r="B2" s="94" t="s">
        <v>0</v>
      </c>
      <c r="C2" s="103" t="s">
        <v>1</v>
      </c>
      <c r="D2" s="107" t="s">
        <v>121</v>
      </c>
      <c r="E2" s="108"/>
      <c r="F2" s="108"/>
      <c r="G2" s="108"/>
      <c r="H2" s="109"/>
      <c r="I2" s="107" t="s">
        <v>122</v>
      </c>
      <c r="J2" s="108"/>
      <c r="K2" s="108"/>
      <c r="L2" s="108"/>
      <c r="M2" s="109"/>
      <c r="N2" s="88" t="s">
        <v>113</v>
      </c>
      <c r="O2" s="88"/>
      <c r="P2" s="88"/>
      <c r="Q2" s="88"/>
      <c r="R2" s="88"/>
    </row>
    <row r="3" spans="2:22" ht="32.25" customHeight="1" x14ac:dyDescent="0.2">
      <c r="B3" s="20">
        <f>H122</f>
        <v>0</v>
      </c>
      <c r="C3" s="104"/>
      <c r="D3" s="96" t="s">
        <v>3</v>
      </c>
      <c r="E3" s="98"/>
      <c r="F3" s="96" t="s">
        <v>4</v>
      </c>
      <c r="G3" s="98"/>
      <c r="H3" s="110" t="s">
        <v>5</v>
      </c>
      <c r="I3" s="96" t="s">
        <v>3</v>
      </c>
      <c r="J3" s="98"/>
      <c r="K3" s="96" t="s">
        <v>4</v>
      </c>
      <c r="L3" s="98"/>
      <c r="M3" s="110" t="s">
        <v>5</v>
      </c>
      <c r="N3" s="89" t="s">
        <v>111</v>
      </c>
      <c r="O3" s="90"/>
      <c r="P3" s="90"/>
      <c r="Q3" s="90"/>
      <c r="R3" s="90"/>
      <c r="S3" s="31"/>
      <c r="T3" s="31"/>
      <c r="U3" s="31"/>
      <c r="V3" s="31"/>
    </row>
    <row r="4" spans="2:22" ht="52.5" customHeight="1" x14ac:dyDescent="0.2">
      <c r="B4"/>
      <c r="C4" s="105" t="s">
        <v>7</v>
      </c>
      <c r="D4" s="101" t="s">
        <v>8</v>
      </c>
      <c r="E4" s="101" t="s">
        <v>110</v>
      </c>
      <c r="F4" s="101" t="s">
        <v>9</v>
      </c>
      <c r="G4" s="100" t="s">
        <v>10</v>
      </c>
      <c r="H4" s="111"/>
      <c r="I4" s="101" t="s">
        <v>8</v>
      </c>
      <c r="J4" s="101" t="s">
        <v>110</v>
      </c>
      <c r="K4" s="101" t="s">
        <v>9</v>
      </c>
      <c r="L4" s="100" t="s">
        <v>10</v>
      </c>
      <c r="M4" s="111"/>
      <c r="N4" s="90"/>
      <c r="O4" s="90"/>
      <c r="P4" s="90"/>
      <c r="Q4" s="90"/>
      <c r="R4" s="90"/>
      <c r="S4" s="31"/>
      <c r="T4" s="31"/>
      <c r="U4" s="31"/>
      <c r="V4" s="31"/>
    </row>
    <row r="5" spans="2:22" ht="6.75" customHeight="1" thickBot="1" x14ac:dyDescent="0.25"/>
    <row r="6" spans="2:22" ht="21.75" customHeight="1" x14ac:dyDescent="0.3">
      <c r="B6" s="5" t="s">
        <v>117</v>
      </c>
      <c r="C6" s="40">
        <f>SUM(C7:C36)</f>
        <v>0.28999999999999998</v>
      </c>
      <c r="D6" s="41">
        <f>SUM(D7:D36)</f>
        <v>16</v>
      </c>
      <c r="E6" s="41">
        <f>SUM(E7:E36)</f>
        <v>15</v>
      </c>
      <c r="F6" s="42">
        <f>SUM(F7:F36)</f>
        <v>0.96000000000000008</v>
      </c>
      <c r="G6" s="42">
        <f>SUM(G7:G36)</f>
        <v>0.93</v>
      </c>
      <c r="H6" s="39">
        <f t="shared" ref="H6" si="0">G6/F6</f>
        <v>0.96875</v>
      </c>
      <c r="I6" s="41">
        <f>SUM(I7:I36)</f>
        <v>16</v>
      </c>
      <c r="J6" s="41">
        <f>SUM(J7:J36)</f>
        <v>16</v>
      </c>
      <c r="K6" s="42">
        <f>SUM(K7:K36)</f>
        <v>0.96000000000000008</v>
      </c>
      <c r="L6" s="42">
        <f>SUM(L7:L36)</f>
        <v>0.96</v>
      </c>
      <c r="M6" s="39">
        <f t="shared" ref="M6" si="1">L6/K6</f>
        <v>0.99999999999999989</v>
      </c>
      <c r="N6" s="91" t="s">
        <v>114</v>
      </c>
      <c r="O6" s="92"/>
      <c r="P6" s="92"/>
      <c r="Q6" s="92"/>
      <c r="R6" s="93"/>
      <c r="S6" s="6"/>
    </row>
    <row r="7" spans="2:22" collapsed="1" x14ac:dyDescent="0.2">
      <c r="B7" s="57" t="s">
        <v>112</v>
      </c>
      <c r="C7" s="43">
        <v>7.0000000000000007E-2</v>
      </c>
      <c r="D7" s="44">
        <v>2</v>
      </c>
      <c r="E7" s="45">
        <v>3</v>
      </c>
      <c r="F7" s="46">
        <f>D7*C7</f>
        <v>0.14000000000000001</v>
      </c>
      <c r="G7" s="47">
        <f>C7*E7</f>
        <v>0.21000000000000002</v>
      </c>
      <c r="H7" s="48">
        <f>G7/F7</f>
        <v>1.5</v>
      </c>
      <c r="I7" s="44">
        <v>2</v>
      </c>
      <c r="J7" s="45">
        <v>4</v>
      </c>
      <c r="K7" s="46">
        <f>C7*I7</f>
        <v>0.14000000000000001</v>
      </c>
      <c r="L7" s="47">
        <f>C7*J7</f>
        <v>0.28000000000000003</v>
      </c>
      <c r="M7" s="48">
        <f>L7/K7</f>
        <v>2</v>
      </c>
      <c r="N7" s="79" t="s">
        <v>109</v>
      </c>
      <c r="O7" s="80"/>
      <c r="P7" s="80"/>
      <c r="Q7" s="80"/>
      <c r="R7" s="81"/>
    </row>
    <row r="8" spans="2:22" hidden="1" outlineLevel="1" x14ac:dyDescent="0.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82">
        <v>1</v>
      </c>
      <c r="O8" s="69" t="s">
        <v>11</v>
      </c>
      <c r="P8" s="69"/>
      <c r="Q8" s="69"/>
      <c r="R8" s="70"/>
      <c r="T8" s="22">
        <f>F13</f>
        <v>0.36</v>
      </c>
      <c r="U8" s="4">
        <v>0.14000000000000001</v>
      </c>
      <c r="V8" s="21">
        <f>U8/T8</f>
        <v>0.38888888888888895</v>
      </c>
    </row>
    <row r="9" spans="2:22" hidden="1" outlineLevel="1" x14ac:dyDescent="0.2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82">
        <v>2</v>
      </c>
      <c r="O9" s="69" t="s">
        <v>12</v>
      </c>
      <c r="P9" s="69"/>
      <c r="Q9" s="69"/>
      <c r="R9" s="70"/>
      <c r="T9" s="22"/>
      <c r="V9" s="21"/>
    </row>
    <row r="10" spans="2:22" hidden="1" outlineLevel="1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82">
        <v>3</v>
      </c>
      <c r="O10" s="69" t="s">
        <v>13</v>
      </c>
      <c r="P10" s="69"/>
      <c r="Q10" s="69"/>
      <c r="R10" s="70"/>
      <c r="T10" s="22"/>
      <c r="V10" s="21"/>
    </row>
    <row r="11" spans="2:22" hidden="1" outlineLevel="1" x14ac:dyDescent="0.2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82">
        <v>4</v>
      </c>
      <c r="O11" s="69" t="s">
        <v>14</v>
      </c>
      <c r="P11" s="69"/>
      <c r="Q11" s="69"/>
      <c r="R11" s="70"/>
      <c r="T11" s="22"/>
      <c r="V11" s="21"/>
    </row>
    <row r="12" spans="2:22" hidden="1" outlineLevel="1" x14ac:dyDescent="0.2">
      <c r="B12" s="58"/>
      <c r="C12" s="52"/>
      <c r="D12" s="52"/>
      <c r="E12" s="52"/>
      <c r="F12" s="52"/>
      <c r="G12" s="52"/>
      <c r="H12" s="17"/>
      <c r="I12" s="52"/>
      <c r="J12" s="52"/>
      <c r="K12" s="52"/>
      <c r="L12" s="52"/>
      <c r="M12" s="17"/>
      <c r="N12" s="83">
        <v>5</v>
      </c>
      <c r="O12" s="71" t="s">
        <v>15</v>
      </c>
      <c r="P12" s="71"/>
      <c r="Q12" s="71"/>
      <c r="R12" s="72"/>
      <c r="T12" s="22"/>
      <c r="V12" s="21"/>
    </row>
    <row r="13" spans="2:22" ht="18.75" customHeight="1" collapsed="1" x14ac:dyDescent="0.2">
      <c r="B13" s="57" t="s">
        <v>16</v>
      </c>
      <c r="C13" s="43">
        <v>0.09</v>
      </c>
      <c r="D13" s="44">
        <v>4</v>
      </c>
      <c r="E13" s="45">
        <v>4</v>
      </c>
      <c r="F13" s="46">
        <f>D13*C13</f>
        <v>0.36</v>
      </c>
      <c r="G13" s="47">
        <f>C13*E13</f>
        <v>0.36</v>
      </c>
      <c r="H13" s="48">
        <f t="shared" ref="H13:H31" si="2">G13/F13</f>
        <v>1</v>
      </c>
      <c r="I13" s="44">
        <v>4</v>
      </c>
      <c r="J13" s="45">
        <v>4</v>
      </c>
      <c r="K13" s="46">
        <f>C13*I13</f>
        <v>0.36</v>
      </c>
      <c r="L13" s="47">
        <f>C13*J13</f>
        <v>0.36</v>
      </c>
      <c r="M13" s="48">
        <f t="shared" ref="M13:M31" si="3">L13/K13</f>
        <v>1</v>
      </c>
      <c r="N13" s="79" t="s">
        <v>17</v>
      </c>
      <c r="O13" s="80"/>
      <c r="P13" s="80"/>
      <c r="Q13" s="80"/>
      <c r="R13" s="81"/>
      <c r="T13" s="22"/>
      <c r="V13" s="21"/>
    </row>
    <row r="14" spans="2:22" ht="18.75" hidden="1" customHeight="1" outlineLevel="1" x14ac:dyDescent="0.2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82">
        <v>1</v>
      </c>
      <c r="O14" s="69" t="s">
        <v>18</v>
      </c>
      <c r="P14" s="69"/>
      <c r="Q14" s="69"/>
      <c r="R14" s="70"/>
    </row>
    <row r="15" spans="2:22" hidden="1" outlineLevel="1" x14ac:dyDescent="0.2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82">
        <v>2</v>
      </c>
      <c r="O15" s="69" t="s">
        <v>19</v>
      </c>
      <c r="P15" s="69"/>
      <c r="Q15" s="69"/>
      <c r="R15" s="70"/>
    </row>
    <row r="16" spans="2:22" ht="18.75" hidden="1" customHeight="1" outlineLevel="1" x14ac:dyDescent="0.2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82">
        <v>3</v>
      </c>
      <c r="O16" s="69" t="s">
        <v>20</v>
      </c>
      <c r="P16" s="69"/>
      <c r="Q16" s="69"/>
      <c r="R16" s="70"/>
    </row>
    <row r="17" spans="2:18" ht="18.75" hidden="1" customHeight="1" outlineLevel="1" x14ac:dyDescent="0.2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82">
        <v>4</v>
      </c>
      <c r="O17" s="69" t="s">
        <v>21</v>
      </c>
      <c r="P17" s="69"/>
      <c r="Q17" s="69"/>
      <c r="R17" s="70"/>
    </row>
    <row r="18" spans="2:18" ht="19.5" hidden="1" customHeight="1" outlineLevel="1" x14ac:dyDescent="0.2">
      <c r="B18" s="58"/>
      <c r="C18" s="52"/>
      <c r="D18" s="52"/>
      <c r="E18" s="52"/>
      <c r="F18" s="52"/>
      <c r="G18" s="52"/>
      <c r="H18" s="17"/>
      <c r="I18" s="52"/>
      <c r="J18" s="52"/>
      <c r="K18" s="52"/>
      <c r="L18" s="52"/>
      <c r="M18" s="17"/>
      <c r="N18" s="83">
        <v>5</v>
      </c>
      <c r="O18" s="71" t="s">
        <v>22</v>
      </c>
      <c r="P18" s="71"/>
      <c r="Q18" s="71"/>
      <c r="R18" s="72"/>
    </row>
    <row r="19" spans="2:18" ht="18.75" customHeight="1" collapsed="1" x14ac:dyDescent="0.2">
      <c r="B19" s="57" t="s">
        <v>23</v>
      </c>
      <c r="C19" s="43">
        <v>0.06</v>
      </c>
      <c r="D19" s="44">
        <v>4</v>
      </c>
      <c r="E19" s="45">
        <v>3</v>
      </c>
      <c r="F19" s="46">
        <f>D19*C19</f>
        <v>0.24</v>
      </c>
      <c r="G19" s="47">
        <f>C19*E19</f>
        <v>0.18</v>
      </c>
      <c r="H19" s="48">
        <f t="shared" si="2"/>
        <v>0.75</v>
      </c>
      <c r="I19" s="44">
        <v>4</v>
      </c>
      <c r="J19" s="45">
        <v>2</v>
      </c>
      <c r="K19" s="46">
        <f>C19*I19</f>
        <v>0.24</v>
      </c>
      <c r="L19" s="47">
        <f>C19*J19</f>
        <v>0.12</v>
      </c>
      <c r="M19" s="48">
        <f t="shared" ref="M19:M37" si="4">L19/K19</f>
        <v>0.5</v>
      </c>
      <c r="N19" s="79" t="s">
        <v>24</v>
      </c>
      <c r="O19" s="80"/>
      <c r="P19" s="80"/>
      <c r="Q19" s="80"/>
      <c r="R19" s="81"/>
    </row>
    <row r="20" spans="2:18" ht="18.75" hidden="1" customHeight="1" outlineLevel="1" x14ac:dyDescent="0.2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82">
        <v>1</v>
      </c>
      <c r="O20" s="69" t="s">
        <v>25</v>
      </c>
      <c r="P20" s="69"/>
      <c r="Q20" s="69"/>
      <c r="R20" s="70"/>
    </row>
    <row r="21" spans="2:18" ht="18.75" hidden="1" customHeight="1" outlineLevel="1" x14ac:dyDescent="0.2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82">
        <v>2</v>
      </c>
      <c r="O21" s="69" t="s">
        <v>26</v>
      </c>
      <c r="P21" s="69"/>
      <c r="Q21" s="69"/>
      <c r="R21" s="70"/>
    </row>
    <row r="22" spans="2:18" ht="18.75" hidden="1" customHeight="1" outlineLevel="1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82">
        <v>3</v>
      </c>
      <c r="O22" s="69" t="s">
        <v>27</v>
      </c>
      <c r="P22" s="69"/>
      <c r="Q22" s="69"/>
      <c r="R22" s="70"/>
    </row>
    <row r="23" spans="2:18" ht="18.75" hidden="1" customHeight="1" outlineLevel="1" x14ac:dyDescent="0.2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82">
        <v>4</v>
      </c>
      <c r="O23" s="69" t="s">
        <v>28</v>
      </c>
      <c r="P23" s="69"/>
      <c r="Q23" s="69"/>
      <c r="R23" s="70"/>
    </row>
    <row r="24" spans="2:18" ht="19.5" hidden="1" customHeight="1" outlineLevel="1" x14ac:dyDescent="0.2">
      <c r="B24" s="58"/>
      <c r="C24" s="52"/>
      <c r="D24" s="52"/>
      <c r="E24" s="52"/>
      <c r="F24" s="52"/>
      <c r="G24" s="52"/>
      <c r="H24" s="17"/>
      <c r="I24" s="52"/>
      <c r="J24" s="52"/>
      <c r="K24" s="52"/>
      <c r="L24" s="52"/>
      <c r="M24" s="17"/>
      <c r="N24" s="83">
        <v>5</v>
      </c>
      <c r="O24" s="71" t="s">
        <v>29</v>
      </c>
      <c r="P24" s="71"/>
      <c r="Q24" s="71"/>
      <c r="R24" s="72"/>
    </row>
    <row r="25" spans="2:18" ht="18.75" customHeight="1" collapsed="1" x14ac:dyDescent="0.2">
      <c r="B25" s="57" t="s">
        <v>30</v>
      </c>
      <c r="C25" s="43">
        <v>0.03</v>
      </c>
      <c r="D25" s="44">
        <v>2</v>
      </c>
      <c r="E25" s="45">
        <v>2</v>
      </c>
      <c r="F25" s="46">
        <f>D25*C25</f>
        <v>0.06</v>
      </c>
      <c r="G25" s="47">
        <f>C25*E25</f>
        <v>0.06</v>
      </c>
      <c r="H25" s="48">
        <f t="shared" si="2"/>
        <v>1</v>
      </c>
      <c r="I25" s="44">
        <v>2</v>
      </c>
      <c r="J25" s="45">
        <v>4</v>
      </c>
      <c r="K25" s="46">
        <f>C25*I25</f>
        <v>0.06</v>
      </c>
      <c r="L25" s="47">
        <f>C25*J25</f>
        <v>0.12</v>
      </c>
      <c r="M25" s="48">
        <f t="shared" ref="M25:M43" si="5">L25/K25</f>
        <v>2</v>
      </c>
      <c r="N25" s="79" t="s">
        <v>31</v>
      </c>
      <c r="O25" s="80"/>
      <c r="P25" s="80"/>
      <c r="Q25" s="80"/>
      <c r="R25" s="81"/>
    </row>
    <row r="26" spans="2:18" ht="18.75" hidden="1" customHeight="1" outlineLevel="1" x14ac:dyDescent="0.2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82">
        <v>1</v>
      </c>
      <c r="O26" s="69" t="s">
        <v>32</v>
      </c>
      <c r="P26" s="69"/>
      <c r="Q26" s="69"/>
      <c r="R26" s="70"/>
    </row>
    <row r="27" spans="2:18" ht="18.75" hidden="1" customHeight="1" outlineLevel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82">
        <v>2</v>
      </c>
      <c r="O27" s="69" t="s">
        <v>33</v>
      </c>
      <c r="P27" s="69"/>
      <c r="Q27" s="69"/>
      <c r="R27" s="70"/>
    </row>
    <row r="28" spans="2:18" ht="18.75" hidden="1" customHeight="1" outlineLevel="1" x14ac:dyDescent="0.2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82">
        <v>3</v>
      </c>
      <c r="O28" s="69" t="s">
        <v>34</v>
      </c>
      <c r="P28" s="69"/>
      <c r="Q28" s="69"/>
      <c r="R28" s="70"/>
    </row>
    <row r="29" spans="2:18" ht="18.75" hidden="1" customHeight="1" outlineLevel="1" x14ac:dyDescent="0.2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82">
        <v>4</v>
      </c>
      <c r="O29" s="69" t="s">
        <v>35</v>
      </c>
      <c r="P29" s="69"/>
      <c r="Q29" s="69"/>
      <c r="R29" s="70"/>
    </row>
    <row r="30" spans="2:18" ht="19.5" hidden="1" customHeight="1" outlineLevel="1" x14ac:dyDescent="0.2">
      <c r="B30" s="58"/>
      <c r="C30" s="52"/>
      <c r="D30" s="52"/>
      <c r="E30" s="52"/>
      <c r="F30" s="52"/>
      <c r="G30" s="52"/>
      <c r="H30" s="17"/>
      <c r="I30" s="52"/>
      <c r="J30" s="52"/>
      <c r="K30" s="52"/>
      <c r="L30" s="52"/>
      <c r="M30" s="17"/>
      <c r="N30" s="83">
        <v>5</v>
      </c>
      <c r="O30" s="71" t="s">
        <v>36</v>
      </c>
      <c r="P30" s="71"/>
      <c r="Q30" s="71"/>
      <c r="R30" s="72"/>
    </row>
    <row r="31" spans="2:18" ht="23.25" customHeight="1" collapsed="1" thickBot="1" x14ac:dyDescent="0.25">
      <c r="B31" s="59" t="s">
        <v>37</v>
      </c>
      <c r="C31" s="60">
        <v>0.04</v>
      </c>
      <c r="D31" s="61">
        <v>4</v>
      </c>
      <c r="E31" s="62">
        <v>3</v>
      </c>
      <c r="F31" s="63">
        <f>D31*C31</f>
        <v>0.16</v>
      </c>
      <c r="G31" s="64">
        <f>C31*E31</f>
        <v>0.12</v>
      </c>
      <c r="H31" s="65">
        <f t="shared" si="2"/>
        <v>0.75</v>
      </c>
      <c r="I31" s="61">
        <v>4</v>
      </c>
      <c r="J31" s="62">
        <v>2</v>
      </c>
      <c r="K31" s="46">
        <f>C31*I31</f>
        <v>0.16</v>
      </c>
      <c r="L31" s="47">
        <f>C31*J31</f>
        <v>0.08</v>
      </c>
      <c r="M31" s="65">
        <f t="shared" ref="M31:M49" si="6">L31/K31</f>
        <v>0.5</v>
      </c>
      <c r="N31" s="84" t="s">
        <v>38</v>
      </c>
      <c r="O31" s="85"/>
      <c r="P31" s="85"/>
      <c r="Q31" s="85"/>
      <c r="R31" s="86"/>
    </row>
    <row r="32" spans="2:18" ht="18.75" hidden="1" customHeight="1" outlineLevel="1" x14ac:dyDescent="0.2">
      <c r="B32" s="4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9">
        <v>1</v>
      </c>
      <c r="O32" s="32" t="s">
        <v>39</v>
      </c>
      <c r="P32" s="32"/>
      <c r="Q32" s="32"/>
      <c r="R32" s="56"/>
    </row>
    <row r="33" spans="2:19" ht="18.75" hidden="1" customHeight="1" outlineLevel="1" x14ac:dyDescent="0.2">
      <c r="B33" s="4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7">
        <v>2</v>
      </c>
      <c r="O33" s="27" t="s">
        <v>40</v>
      </c>
      <c r="P33" s="27"/>
      <c r="Q33" s="27"/>
      <c r="R33" s="50"/>
    </row>
    <row r="34" spans="2:19" ht="18.75" hidden="1" customHeight="1" outlineLevel="1" x14ac:dyDescent="0.2">
      <c r="B34" s="4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7">
        <v>3</v>
      </c>
      <c r="O34" s="27" t="s">
        <v>41</v>
      </c>
      <c r="P34" s="27"/>
      <c r="Q34" s="27"/>
      <c r="R34" s="50"/>
    </row>
    <row r="35" spans="2:19" ht="18.75" hidden="1" customHeight="1" outlineLevel="1" x14ac:dyDescent="0.2">
      <c r="B35" s="49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7">
        <v>4</v>
      </c>
      <c r="O35" s="27" t="s">
        <v>42</v>
      </c>
      <c r="P35" s="27"/>
      <c r="Q35" s="27"/>
      <c r="R35" s="50"/>
    </row>
    <row r="36" spans="2:19" ht="36.75" hidden="1" customHeight="1" outlineLevel="1" thickBot="1" x14ac:dyDescent="0.25">
      <c r="B36" s="51"/>
      <c r="C36" s="52"/>
      <c r="D36" s="52"/>
      <c r="E36" s="52"/>
      <c r="F36" s="52"/>
      <c r="G36" s="52"/>
      <c r="H36" s="17"/>
      <c r="I36" s="17"/>
      <c r="J36" s="17"/>
      <c r="K36" s="17"/>
      <c r="L36" s="17"/>
      <c r="M36" s="17"/>
      <c r="N36" s="53">
        <v>5</v>
      </c>
      <c r="O36" s="54" t="s">
        <v>43</v>
      </c>
      <c r="P36" s="54"/>
      <c r="Q36" s="54"/>
      <c r="R36" s="55"/>
    </row>
    <row r="37" spans="2:19" ht="19.5" customHeight="1" thickBot="1" x14ac:dyDescent="0.25">
      <c r="B37" s="23" t="s">
        <v>44</v>
      </c>
      <c r="C37" s="24"/>
      <c r="D37" s="23"/>
      <c r="E37" s="24"/>
      <c r="F37" s="24"/>
      <c r="G37" s="24"/>
      <c r="H37" s="25"/>
      <c r="I37" s="34"/>
      <c r="J37" s="35"/>
      <c r="K37" s="35"/>
      <c r="L37" s="35"/>
      <c r="M37" s="36"/>
    </row>
    <row r="38" spans="2:19" ht="7.5" customHeight="1" thickBot="1" x14ac:dyDescent="0.35">
      <c r="B38"/>
      <c r="C38" s="8"/>
    </row>
    <row r="39" spans="2:19" ht="21" customHeight="1" x14ac:dyDescent="0.3">
      <c r="B39" s="5" t="s">
        <v>118</v>
      </c>
      <c r="C39" s="40">
        <f>SUM(C40:C63)</f>
        <v>0.24</v>
      </c>
      <c r="D39" s="41">
        <f>SUM(D40:D63)</f>
        <v>12</v>
      </c>
      <c r="E39" s="106">
        <f>SUM(E40:E63)</f>
        <v>7.5</v>
      </c>
      <c r="F39" s="42">
        <f>SUM(F40:F63)</f>
        <v>0.73000000000000009</v>
      </c>
      <c r="G39" s="42">
        <f>SUM(G40:G63)</f>
        <v>0.44499999999999995</v>
      </c>
      <c r="H39" s="39">
        <f t="shared" ref="H39:H58" si="7">G39/F39</f>
        <v>0.60958904109589029</v>
      </c>
      <c r="I39" s="41">
        <f>SUM(I40:I63)</f>
        <v>12</v>
      </c>
      <c r="J39" s="41">
        <f>SUM(J40:J63)</f>
        <v>10</v>
      </c>
      <c r="K39" s="42">
        <f>SUM(K40:K63)</f>
        <v>0.73000000000000009</v>
      </c>
      <c r="L39" s="42">
        <f>SUM(L40:L63)</f>
        <v>0.6100000000000001</v>
      </c>
      <c r="M39" s="39">
        <f t="shared" ref="M39:M58" si="8">L39/K39</f>
        <v>0.83561643835616439</v>
      </c>
      <c r="N39" s="91" t="s">
        <v>114</v>
      </c>
      <c r="O39" s="92"/>
      <c r="P39" s="92"/>
      <c r="Q39" s="92"/>
      <c r="R39" s="93"/>
      <c r="S39" s="6"/>
    </row>
    <row r="40" spans="2:19" ht="18.75" customHeight="1" collapsed="1" x14ac:dyDescent="0.2">
      <c r="B40" s="57" t="s">
        <v>45</v>
      </c>
      <c r="C40" s="43">
        <v>0.06</v>
      </c>
      <c r="D40" s="44">
        <v>3</v>
      </c>
      <c r="E40" s="45">
        <v>2.5</v>
      </c>
      <c r="F40" s="46">
        <f>D40*C40</f>
        <v>0.18</v>
      </c>
      <c r="G40" s="47">
        <f>C40*E40</f>
        <v>0.15</v>
      </c>
      <c r="H40" s="48">
        <f t="shared" si="7"/>
        <v>0.83333333333333337</v>
      </c>
      <c r="I40" s="44">
        <v>3</v>
      </c>
      <c r="J40" s="45">
        <v>2</v>
      </c>
      <c r="K40" s="46">
        <f>C40*I40</f>
        <v>0.18</v>
      </c>
      <c r="L40" s="47">
        <f>C40*J40</f>
        <v>0.12</v>
      </c>
      <c r="M40" s="48">
        <f t="shared" si="8"/>
        <v>0.66666666666666663</v>
      </c>
      <c r="N40" s="79" t="s">
        <v>46</v>
      </c>
      <c r="O40" s="80"/>
      <c r="P40" s="80"/>
      <c r="Q40" s="80"/>
      <c r="R40" s="81"/>
    </row>
    <row r="41" spans="2:19" ht="19.5" hidden="1" customHeight="1" outlineLevel="1" x14ac:dyDescent="0.2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82">
        <v>1</v>
      </c>
      <c r="O41" s="69" t="s">
        <v>47</v>
      </c>
      <c r="P41" s="69"/>
      <c r="Q41" s="69"/>
      <c r="R41" s="70"/>
    </row>
    <row r="42" spans="2:19" ht="38.25" hidden="1" customHeight="1" outlineLevel="1" x14ac:dyDescent="0.2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82">
        <v>2</v>
      </c>
      <c r="O42" s="69" t="s">
        <v>48</v>
      </c>
      <c r="P42" s="69"/>
      <c r="Q42" s="69"/>
      <c r="R42" s="70"/>
    </row>
    <row r="43" spans="2:19" ht="36.75" hidden="1" customHeight="1" outlineLevel="1" x14ac:dyDescent="0.2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82">
        <v>3</v>
      </c>
      <c r="O43" s="69" t="s">
        <v>49</v>
      </c>
      <c r="P43" s="69"/>
      <c r="Q43" s="69"/>
      <c r="R43" s="70"/>
    </row>
    <row r="44" spans="2:19" ht="37.5" hidden="1" customHeight="1" outlineLevel="1" x14ac:dyDescent="0.2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82">
        <v>4</v>
      </c>
      <c r="O44" s="69" t="s">
        <v>50</v>
      </c>
      <c r="P44" s="69"/>
      <c r="Q44" s="69"/>
      <c r="R44" s="70"/>
    </row>
    <row r="45" spans="2:19" ht="19.5" hidden="1" customHeight="1" outlineLevel="1" x14ac:dyDescent="0.2">
      <c r="B45" s="58"/>
      <c r="C45" s="52"/>
      <c r="D45" s="52"/>
      <c r="E45" s="52"/>
      <c r="F45" s="52"/>
      <c r="G45" s="52"/>
      <c r="H45" s="17"/>
      <c r="I45" s="52"/>
      <c r="J45" s="52"/>
      <c r="K45" s="52"/>
      <c r="L45" s="52"/>
      <c r="M45" s="17"/>
      <c r="N45" s="83">
        <v>5</v>
      </c>
      <c r="O45" s="71" t="s">
        <v>51</v>
      </c>
      <c r="P45" s="71"/>
      <c r="Q45" s="71"/>
      <c r="R45" s="72"/>
    </row>
    <row r="46" spans="2:19" ht="18.75" customHeight="1" collapsed="1" x14ac:dyDescent="0.2">
      <c r="B46" s="57" t="s">
        <v>52</v>
      </c>
      <c r="C46" s="43">
        <v>0.05</v>
      </c>
      <c r="D46" s="44">
        <v>3</v>
      </c>
      <c r="E46" s="45">
        <v>2</v>
      </c>
      <c r="F46" s="46">
        <f>D46*C46</f>
        <v>0.15000000000000002</v>
      </c>
      <c r="G46" s="47">
        <f>C46*E46</f>
        <v>0.1</v>
      </c>
      <c r="H46" s="48">
        <f t="shared" si="7"/>
        <v>0.66666666666666663</v>
      </c>
      <c r="I46" s="44">
        <v>3</v>
      </c>
      <c r="J46" s="45">
        <v>2</v>
      </c>
      <c r="K46" s="46">
        <f>C46*I46</f>
        <v>0.15000000000000002</v>
      </c>
      <c r="L46" s="47">
        <f>C46*J46</f>
        <v>0.1</v>
      </c>
      <c r="M46" s="48">
        <f t="shared" ref="M46:M65" si="9">L46/K46</f>
        <v>0.66666666666666663</v>
      </c>
      <c r="N46" s="79" t="s">
        <v>53</v>
      </c>
      <c r="O46" s="80"/>
      <c r="P46" s="80"/>
      <c r="Q46" s="80"/>
      <c r="R46" s="81"/>
    </row>
    <row r="47" spans="2:19" ht="19.5" hidden="1" customHeight="1" outlineLevel="1" x14ac:dyDescent="0.2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82">
        <v>1</v>
      </c>
      <c r="O47" s="69" t="str">
        <f>[1]criterias!C40</f>
        <v>fulfilling regulatory requirements / dealing with complaints and objections</v>
      </c>
      <c r="P47" s="69"/>
      <c r="Q47" s="69"/>
      <c r="R47" s="70"/>
    </row>
    <row r="48" spans="2:19" ht="19.5" hidden="1" customHeight="1" outlineLevel="1" x14ac:dyDescent="0.2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82">
        <v>2</v>
      </c>
      <c r="O48" s="69" t="str">
        <f>[1]criterias!C41</f>
        <v>searching for consumers feedback / surveys-market research</v>
      </c>
      <c r="P48" s="69"/>
      <c r="Q48" s="69"/>
      <c r="R48" s="70"/>
    </row>
    <row r="49" spans="2:18" ht="19.5" hidden="1" customHeight="1" outlineLevel="1" x14ac:dyDescent="0.2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82">
        <v>3</v>
      </c>
      <c r="O49" s="69" t="str">
        <f>[1]criterias!C42</f>
        <v>initiatives based on customers feedback</v>
      </c>
      <c r="P49" s="69"/>
      <c r="Q49" s="69"/>
      <c r="R49" s="70"/>
    </row>
    <row r="50" spans="2:18" ht="36.75" hidden="1" customHeight="1" outlineLevel="1" x14ac:dyDescent="0.2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82">
        <v>4</v>
      </c>
      <c r="O50" s="69" t="str">
        <f>[1]criterias!C43</f>
        <v>transparency and the customers’ responsiveness are enhanced - good connection with customers</v>
      </c>
      <c r="P50" s="69"/>
      <c r="Q50" s="69"/>
      <c r="R50" s="70"/>
    </row>
    <row r="51" spans="2:18" ht="19.5" hidden="1" customHeight="1" outlineLevel="1" x14ac:dyDescent="0.2">
      <c r="B51" s="58"/>
      <c r="C51" s="52"/>
      <c r="D51" s="52"/>
      <c r="E51" s="52"/>
      <c r="F51" s="52"/>
      <c r="G51" s="52"/>
      <c r="H51" s="17"/>
      <c r="I51" s="52"/>
      <c r="J51" s="52"/>
      <c r="K51" s="52"/>
      <c r="L51" s="52"/>
      <c r="M51" s="17"/>
      <c r="N51" s="83">
        <v>5</v>
      </c>
      <c r="O51" s="71" t="str">
        <f>[1]criterias!C44</f>
        <v>efficiency product differentiation based on customers’ CSR demands</v>
      </c>
      <c r="P51" s="71"/>
      <c r="Q51" s="71"/>
      <c r="R51" s="72"/>
    </row>
    <row r="52" spans="2:18" ht="18.75" customHeight="1" collapsed="1" x14ac:dyDescent="0.2">
      <c r="B52" s="57" t="s">
        <v>54</v>
      </c>
      <c r="C52" s="43">
        <v>7.0000000000000007E-2</v>
      </c>
      <c r="D52" s="44">
        <v>4</v>
      </c>
      <c r="E52" s="45">
        <v>1.5</v>
      </c>
      <c r="F52" s="46">
        <f>D52*C52</f>
        <v>0.28000000000000003</v>
      </c>
      <c r="G52" s="47">
        <f>C52*E52</f>
        <v>0.10500000000000001</v>
      </c>
      <c r="H52" s="48">
        <f t="shared" si="7"/>
        <v>0.375</v>
      </c>
      <c r="I52" s="44">
        <v>4</v>
      </c>
      <c r="J52" s="45">
        <v>3</v>
      </c>
      <c r="K52" s="46">
        <f>C52*I52</f>
        <v>0.28000000000000003</v>
      </c>
      <c r="L52" s="47">
        <f>C52*J52</f>
        <v>0.21000000000000002</v>
      </c>
      <c r="M52" s="48">
        <f t="shared" ref="M52:M71" si="10">L52/K52</f>
        <v>0.75</v>
      </c>
      <c r="N52" s="79" t="s">
        <v>55</v>
      </c>
      <c r="O52" s="80"/>
      <c r="P52" s="80"/>
      <c r="Q52" s="80"/>
      <c r="R52" s="81"/>
    </row>
    <row r="53" spans="2:18" ht="19.5" hidden="1" customHeight="1" outlineLevel="1" x14ac:dyDescent="0.2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82">
        <v>1</v>
      </c>
      <c r="O53" s="69" t="s">
        <v>56</v>
      </c>
      <c r="P53" s="69"/>
      <c r="Q53" s="69"/>
      <c r="R53" s="70"/>
    </row>
    <row r="54" spans="2:18" ht="19.5" hidden="1" customHeight="1" outlineLevel="1" thickBot="1" x14ac:dyDescent="0.25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82">
        <v>2</v>
      </c>
      <c r="O54" s="69" t="s">
        <v>57</v>
      </c>
      <c r="P54" s="69"/>
      <c r="Q54" s="69"/>
      <c r="R54" s="70"/>
    </row>
    <row r="55" spans="2:18" ht="19.5" hidden="1" customHeight="1" outlineLevel="1" thickBot="1" x14ac:dyDescent="0.25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82">
        <v>3</v>
      </c>
      <c r="O55" s="69" t="s">
        <v>58</v>
      </c>
      <c r="P55" s="69"/>
      <c r="Q55" s="69"/>
      <c r="R55" s="70"/>
    </row>
    <row r="56" spans="2:18" ht="19.5" hidden="1" customHeight="1" outlineLevel="1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82">
        <v>4</v>
      </c>
      <c r="O56" s="69" t="s">
        <v>59</v>
      </c>
      <c r="P56" s="69"/>
      <c r="Q56" s="69"/>
      <c r="R56" s="70"/>
    </row>
    <row r="57" spans="2:18" ht="19.5" hidden="1" customHeight="1" outlineLevel="1" thickBot="1" x14ac:dyDescent="0.25">
      <c r="B57" s="58"/>
      <c r="C57" s="52"/>
      <c r="D57" s="52"/>
      <c r="E57" s="52"/>
      <c r="F57" s="52"/>
      <c r="G57" s="52"/>
      <c r="H57" s="17"/>
      <c r="I57" s="52"/>
      <c r="J57" s="52"/>
      <c r="K57" s="52"/>
      <c r="L57" s="52"/>
      <c r="M57" s="17"/>
      <c r="N57" s="83">
        <v>5</v>
      </c>
      <c r="O57" s="71" t="s">
        <v>60</v>
      </c>
      <c r="P57" s="71"/>
      <c r="Q57" s="71"/>
      <c r="R57" s="72"/>
    </row>
    <row r="58" spans="2:18" ht="18.75" customHeight="1" collapsed="1" thickBot="1" x14ac:dyDescent="0.25">
      <c r="B58" s="59" t="s">
        <v>61</v>
      </c>
      <c r="C58" s="60">
        <v>0.06</v>
      </c>
      <c r="D58" s="61">
        <v>2</v>
      </c>
      <c r="E58" s="62">
        <v>1.5</v>
      </c>
      <c r="F58" s="63">
        <f>D58*C58</f>
        <v>0.12</v>
      </c>
      <c r="G58" s="64">
        <f>C58*E58</f>
        <v>0.09</v>
      </c>
      <c r="H58" s="65">
        <f t="shared" si="7"/>
        <v>0.75</v>
      </c>
      <c r="I58" s="61">
        <v>2</v>
      </c>
      <c r="J58" s="62">
        <v>3</v>
      </c>
      <c r="K58" s="46">
        <f>C58*I58</f>
        <v>0.12</v>
      </c>
      <c r="L58" s="47">
        <f>C58*J58</f>
        <v>0.18</v>
      </c>
      <c r="M58" s="65">
        <f t="shared" ref="M58:M77" si="11">L58/K58</f>
        <v>1.5</v>
      </c>
      <c r="N58" s="84" t="s">
        <v>62</v>
      </c>
      <c r="O58" s="85"/>
      <c r="P58" s="85"/>
      <c r="Q58" s="85"/>
      <c r="R58" s="86"/>
    </row>
    <row r="59" spans="2:18" ht="18.75" hidden="1" customHeight="1" outlineLevel="1" thickBot="1" x14ac:dyDescent="0.25"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9">
        <v>1</v>
      </c>
      <c r="O59" s="32" t="s">
        <v>63</v>
      </c>
      <c r="P59" s="32"/>
      <c r="Q59" s="32"/>
      <c r="R59" s="33"/>
    </row>
    <row r="60" spans="2:18" ht="18.75" hidden="1" customHeight="1" outlineLevel="1" thickBot="1" x14ac:dyDescent="0.2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7">
        <v>2</v>
      </c>
      <c r="O60" s="27" t="s">
        <v>64</v>
      </c>
      <c r="P60" s="27"/>
      <c r="Q60" s="27"/>
      <c r="R60" s="28"/>
    </row>
    <row r="61" spans="2:18" ht="37.5" hidden="1" customHeight="1" outlineLevel="1" thickBot="1" x14ac:dyDescent="0.25"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7">
        <v>3</v>
      </c>
      <c r="O61" s="27" t="s">
        <v>65</v>
      </c>
      <c r="P61" s="27"/>
      <c r="Q61" s="27"/>
      <c r="R61" s="28"/>
    </row>
    <row r="62" spans="2:18" ht="18.75" hidden="1" customHeight="1" outlineLevel="1" thickBot="1" x14ac:dyDescent="0.25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7">
        <v>4</v>
      </c>
      <c r="O62" s="27" t="s">
        <v>66</v>
      </c>
      <c r="P62" s="27"/>
      <c r="Q62" s="27"/>
      <c r="R62" s="28"/>
    </row>
    <row r="63" spans="2:18" ht="35.25" hidden="1" customHeight="1" outlineLevel="1" thickBot="1" x14ac:dyDescent="0.25"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8">
        <v>5</v>
      </c>
      <c r="O63" s="29" t="s">
        <v>67</v>
      </c>
      <c r="P63" s="29"/>
      <c r="Q63" s="29"/>
      <c r="R63" s="30"/>
    </row>
    <row r="64" spans="2:18" ht="21.75" customHeight="1" thickBot="1" x14ac:dyDescent="0.25">
      <c r="B64" s="23" t="s">
        <v>44</v>
      </c>
      <c r="C64" s="24"/>
      <c r="D64" s="23"/>
      <c r="E64" s="24"/>
      <c r="F64" s="24"/>
      <c r="G64" s="24"/>
      <c r="H64" s="25"/>
      <c r="I64" s="34"/>
      <c r="J64" s="35"/>
      <c r="K64" s="35"/>
      <c r="L64" s="35"/>
      <c r="M64" s="36"/>
    </row>
    <row r="65" spans="2:19" ht="6.75" customHeight="1" thickBot="1" x14ac:dyDescent="0.25"/>
    <row r="66" spans="2:19" ht="21.75" customHeight="1" x14ac:dyDescent="0.3">
      <c r="B66" s="5" t="s">
        <v>119</v>
      </c>
      <c r="C66" s="40">
        <f>SUM(C67:C85)</f>
        <v>0.21000000000000002</v>
      </c>
      <c r="D66" s="41">
        <f>SUM(D67:D85)</f>
        <v>11</v>
      </c>
      <c r="E66" s="41">
        <f>SUM(E67:E85)</f>
        <v>7</v>
      </c>
      <c r="F66" s="42">
        <f>SUM(F67:F85)</f>
        <v>0.77</v>
      </c>
      <c r="G66" s="42">
        <f>SUM(G67:G85)</f>
        <v>0.49000000000000005</v>
      </c>
      <c r="H66" s="39">
        <f t="shared" ref="H66:H85" si="12">G66/F66</f>
        <v>0.63636363636363646</v>
      </c>
      <c r="I66" s="41">
        <f>SUM(I67:I85)</f>
        <v>11</v>
      </c>
      <c r="J66" s="41">
        <f>SUM(J67:J85)</f>
        <v>5</v>
      </c>
      <c r="K66" s="42">
        <f>SUM(K67:K85)</f>
        <v>0.77</v>
      </c>
      <c r="L66" s="42">
        <f>SUM(L67:L85)</f>
        <v>0.35000000000000003</v>
      </c>
      <c r="M66" s="39">
        <f t="shared" ref="M66:M85" si="13">L66/K66</f>
        <v>0.45454545454545459</v>
      </c>
      <c r="N66" s="91" t="s">
        <v>114</v>
      </c>
      <c r="O66" s="92"/>
      <c r="P66" s="92"/>
      <c r="Q66" s="92"/>
      <c r="R66" s="93"/>
      <c r="S66" s="6"/>
    </row>
    <row r="67" spans="2:19" ht="18.75" customHeight="1" collapsed="1" x14ac:dyDescent="0.2">
      <c r="B67" s="57" t="s">
        <v>68</v>
      </c>
      <c r="C67" s="43">
        <v>7.0000000000000007E-2</v>
      </c>
      <c r="D67" s="44">
        <v>3</v>
      </c>
      <c r="E67" s="45">
        <v>2</v>
      </c>
      <c r="F67" s="46">
        <f>D67*C67</f>
        <v>0.21000000000000002</v>
      </c>
      <c r="G67" s="47">
        <f>C67*E67</f>
        <v>0.14000000000000001</v>
      </c>
      <c r="H67" s="48">
        <f t="shared" si="12"/>
        <v>0.66666666666666663</v>
      </c>
      <c r="I67" s="44">
        <v>3</v>
      </c>
      <c r="J67" s="45">
        <v>2</v>
      </c>
      <c r="K67" s="46">
        <f>C67*I67</f>
        <v>0.21000000000000002</v>
      </c>
      <c r="L67" s="47">
        <f>C67*J67</f>
        <v>0.14000000000000001</v>
      </c>
      <c r="M67" s="48">
        <f t="shared" si="13"/>
        <v>0.66666666666666663</v>
      </c>
      <c r="N67" s="79" t="s">
        <v>69</v>
      </c>
      <c r="O67" s="80"/>
      <c r="P67" s="80"/>
      <c r="Q67" s="80"/>
      <c r="R67" s="81"/>
    </row>
    <row r="68" spans="2:19" ht="18.75" hidden="1" customHeight="1" outlineLevel="1" x14ac:dyDescent="0.2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87">
        <v>1</v>
      </c>
      <c r="O68" s="73" t="s">
        <v>70</v>
      </c>
      <c r="P68" s="73"/>
      <c r="Q68" s="73"/>
      <c r="R68" s="74"/>
    </row>
    <row r="69" spans="2:19" ht="37.5" hidden="1" customHeight="1" outlineLevel="1" x14ac:dyDescent="0.2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82">
        <v>2</v>
      </c>
      <c r="O69" s="69" t="s">
        <v>71</v>
      </c>
      <c r="P69" s="69"/>
      <c r="Q69" s="69"/>
      <c r="R69" s="70"/>
    </row>
    <row r="70" spans="2:19" ht="36.75" hidden="1" customHeight="1" outlineLevel="1" x14ac:dyDescent="0.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82">
        <v>3</v>
      </c>
      <c r="O70" s="69" t="s">
        <v>72</v>
      </c>
      <c r="P70" s="69"/>
      <c r="Q70" s="69"/>
      <c r="R70" s="70"/>
    </row>
    <row r="71" spans="2:19" ht="39.75" hidden="1" customHeight="1" outlineLevel="1" x14ac:dyDescent="0.2"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82">
        <v>4</v>
      </c>
      <c r="O71" s="69" t="s">
        <v>73</v>
      </c>
      <c r="P71" s="69"/>
      <c r="Q71" s="69"/>
      <c r="R71" s="70"/>
    </row>
    <row r="72" spans="2:19" ht="19.5" hidden="1" customHeight="1" outlineLevel="1" x14ac:dyDescent="0.2">
      <c r="B72" s="58"/>
      <c r="C72" s="52"/>
      <c r="D72" s="52"/>
      <c r="E72" s="52"/>
      <c r="F72" s="52"/>
      <c r="G72" s="52"/>
      <c r="H72" s="17"/>
      <c r="I72" s="52"/>
      <c r="J72" s="52"/>
      <c r="K72" s="52"/>
      <c r="L72" s="52"/>
      <c r="M72" s="17"/>
      <c r="N72" s="83">
        <v>5</v>
      </c>
      <c r="O72" s="71" t="s">
        <v>74</v>
      </c>
      <c r="P72" s="71"/>
      <c r="Q72" s="71"/>
      <c r="R72" s="72"/>
    </row>
    <row r="73" spans="2:19" ht="18.75" customHeight="1" collapsed="1" x14ac:dyDescent="0.2">
      <c r="B73" s="57" t="s">
        <v>75</v>
      </c>
      <c r="C73" s="43">
        <v>7.0000000000000007E-2</v>
      </c>
      <c r="D73" s="44">
        <v>4</v>
      </c>
      <c r="E73" s="45">
        <v>2</v>
      </c>
      <c r="F73" s="46">
        <f>D73*C73</f>
        <v>0.28000000000000003</v>
      </c>
      <c r="G73" s="47">
        <f>C73*E73</f>
        <v>0.14000000000000001</v>
      </c>
      <c r="H73" s="48">
        <f t="shared" si="12"/>
        <v>0.5</v>
      </c>
      <c r="I73" s="44">
        <v>4</v>
      </c>
      <c r="J73" s="45">
        <v>2</v>
      </c>
      <c r="K73" s="46">
        <f>C73*I73</f>
        <v>0.28000000000000003</v>
      </c>
      <c r="L73" s="47">
        <f>C73*J73</f>
        <v>0.14000000000000001</v>
      </c>
      <c r="M73" s="48">
        <f t="shared" ref="M73:M92" si="14">L73/K73</f>
        <v>0.5</v>
      </c>
      <c r="N73" s="79" t="s">
        <v>76</v>
      </c>
      <c r="O73" s="80"/>
      <c r="P73" s="80"/>
      <c r="Q73" s="80"/>
      <c r="R73" s="81"/>
    </row>
    <row r="74" spans="2:19" ht="18.75" hidden="1" customHeight="1" outlineLevel="1" x14ac:dyDescent="0.2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87">
        <v>1</v>
      </c>
      <c r="O74" s="73" t="s">
        <v>77</v>
      </c>
      <c r="P74" s="73"/>
      <c r="Q74" s="73"/>
      <c r="R74" s="74"/>
    </row>
    <row r="75" spans="2:19" ht="18.75" hidden="1" customHeight="1" outlineLevel="1" x14ac:dyDescent="0.2"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82">
        <v>2</v>
      </c>
      <c r="O75" s="69" t="s">
        <v>78</v>
      </c>
      <c r="P75" s="69"/>
      <c r="Q75" s="69"/>
      <c r="R75" s="70"/>
    </row>
    <row r="76" spans="2:19" ht="18.75" hidden="1" customHeight="1" outlineLevel="1" x14ac:dyDescent="0.2"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82">
        <v>3</v>
      </c>
      <c r="O76" s="69" t="s">
        <v>79</v>
      </c>
      <c r="P76" s="69"/>
      <c r="Q76" s="69"/>
      <c r="R76" s="70"/>
    </row>
    <row r="77" spans="2:19" ht="18.75" hidden="1" customHeight="1" outlineLevel="1" x14ac:dyDescent="0.2"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82">
        <v>4</v>
      </c>
      <c r="O77" s="69" t="s">
        <v>80</v>
      </c>
      <c r="P77" s="69"/>
      <c r="Q77" s="69"/>
      <c r="R77" s="70"/>
    </row>
    <row r="78" spans="2:19" ht="39" hidden="1" customHeight="1" outlineLevel="1" x14ac:dyDescent="0.2">
      <c r="B78" s="58"/>
      <c r="C78" s="52"/>
      <c r="D78" s="52"/>
      <c r="E78" s="52"/>
      <c r="F78" s="52"/>
      <c r="G78" s="52"/>
      <c r="H78" s="17"/>
      <c r="I78" s="52"/>
      <c r="J78" s="52"/>
      <c r="K78" s="52"/>
      <c r="L78" s="52"/>
      <c r="M78" s="17"/>
      <c r="N78" s="83">
        <v>5</v>
      </c>
      <c r="O78" s="71" t="s">
        <v>81</v>
      </c>
      <c r="P78" s="71"/>
      <c r="Q78" s="71"/>
      <c r="R78" s="72"/>
    </row>
    <row r="79" spans="2:19" ht="18.75" customHeight="1" collapsed="1" x14ac:dyDescent="0.2">
      <c r="B79" s="57" t="s">
        <v>82</v>
      </c>
      <c r="C79" s="43">
        <v>7.0000000000000007E-2</v>
      </c>
      <c r="D79" s="44">
        <v>4</v>
      </c>
      <c r="E79" s="45">
        <v>3</v>
      </c>
      <c r="F79" s="46">
        <f>D79*C79</f>
        <v>0.28000000000000003</v>
      </c>
      <c r="G79" s="47">
        <f>C79*E79</f>
        <v>0.21000000000000002</v>
      </c>
      <c r="H79" s="48">
        <f t="shared" si="12"/>
        <v>0.75</v>
      </c>
      <c r="I79" s="44">
        <v>4</v>
      </c>
      <c r="J79" s="45">
        <v>1</v>
      </c>
      <c r="K79" s="46">
        <f>C79*I79</f>
        <v>0.28000000000000003</v>
      </c>
      <c r="L79" s="47">
        <f>C79*J79</f>
        <v>7.0000000000000007E-2</v>
      </c>
      <c r="M79" s="48">
        <f t="shared" ref="M79:M98" si="15">L79/K79</f>
        <v>0.25</v>
      </c>
      <c r="N79" s="79" t="s">
        <v>83</v>
      </c>
      <c r="O79" s="80"/>
      <c r="P79" s="80"/>
      <c r="Q79" s="80"/>
      <c r="R79" s="81"/>
    </row>
    <row r="80" spans="2:19" ht="18.75" hidden="1" customHeight="1" outlineLevel="1" x14ac:dyDescent="0.2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87">
        <v>1</v>
      </c>
      <c r="O80" s="73" t="s">
        <v>84</v>
      </c>
      <c r="P80" s="73"/>
      <c r="Q80" s="73"/>
      <c r="R80" s="74"/>
    </row>
    <row r="81" spans="2:19" ht="18.75" hidden="1" customHeight="1" outlineLevel="1" thickBot="1" x14ac:dyDescent="0.25"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82">
        <v>2</v>
      </c>
      <c r="O81" s="69" t="s">
        <v>85</v>
      </c>
      <c r="P81" s="69"/>
      <c r="Q81" s="69"/>
      <c r="R81" s="70"/>
    </row>
    <row r="82" spans="2:19" ht="18.75" hidden="1" customHeight="1" outlineLevel="1" thickBot="1" x14ac:dyDescent="0.25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2">
        <v>3</v>
      </c>
      <c r="O82" s="69" t="s">
        <v>86</v>
      </c>
      <c r="P82" s="69"/>
      <c r="Q82" s="69"/>
      <c r="R82" s="70"/>
    </row>
    <row r="83" spans="2:19" ht="39" hidden="1" customHeight="1" outlineLevel="1" thickBot="1" x14ac:dyDescent="0.25"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82">
        <v>4</v>
      </c>
      <c r="O83" s="69" t="s">
        <v>87</v>
      </c>
      <c r="P83" s="69"/>
      <c r="Q83" s="69"/>
      <c r="R83" s="70"/>
    </row>
    <row r="84" spans="2:19" ht="19.5" hidden="1" customHeight="1" outlineLevel="1" thickBot="1" x14ac:dyDescent="0.25">
      <c r="B84" s="58"/>
      <c r="C84" s="52"/>
      <c r="D84" s="52"/>
      <c r="E84" s="52"/>
      <c r="F84" s="52"/>
      <c r="G84" s="52"/>
      <c r="H84" s="17"/>
      <c r="I84" s="52"/>
      <c r="J84" s="52"/>
      <c r="K84" s="52"/>
      <c r="L84" s="52"/>
      <c r="M84" s="17"/>
      <c r="N84" s="83">
        <v>5</v>
      </c>
      <c r="O84" s="71" t="s">
        <v>88</v>
      </c>
      <c r="P84" s="71"/>
      <c r="Q84" s="71"/>
      <c r="R84" s="72"/>
    </row>
    <row r="85" spans="2:19" ht="19.5" collapsed="1" thickBot="1" x14ac:dyDescent="0.25">
      <c r="B85" s="59" t="s">
        <v>115</v>
      </c>
      <c r="C85" s="60"/>
      <c r="D85" s="61"/>
      <c r="E85" s="62"/>
      <c r="F85" s="63">
        <f>D85*C85</f>
        <v>0</v>
      </c>
      <c r="G85" s="64">
        <f>C85*E85</f>
        <v>0</v>
      </c>
      <c r="H85" s="65"/>
      <c r="I85" s="61"/>
      <c r="J85" s="62"/>
      <c r="K85" s="46">
        <f>C85*I85</f>
        <v>0</v>
      </c>
      <c r="L85" s="47">
        <f>C85*J85</f>
        <v>0</v>
      </c>
      <c r="M85" s="65"/>
      <c r="N85" s="84"/>
      <c r="O85" s="85"/>
      <c r="P85" s="85"/>
      <c r="Q85" s="85"/>
      <c r="R85" s="86"/>
    </row>
    <row r="86" spans="2:19" ht="19.5" hidden="1" outlineLevel="1" thickBot="1" x14ac:dyDescent="0.25">
      <c r="B86" s="49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9">
        <v>1</v>
      </c>
      <c r="O86" s="32">
        <f>[1]criterias!C75</f>
        <v>0</v>
      </c>
      <c r="P86" s="32"/>
      <c r="Q86" s="32"/>
      <c r="R86" s="56"/>
    </row>
    <row r="87" spans="2:19" ht="19.5" hidden="1" outlineLevel="1" thickBot="1" x14ac:dyDescent="0.25">
      <c r="B87" s="49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7">
        <v>2</v>
      </c>
      <c r="O87" s="27">
        <f>[1]criterias!C76</f>
        <v>0</v>
      </c>
      <c r="P87" s="27"/>
      <c r="Q87" s="27"/>
      <c r="R87" s="50"/>
    </row>
    <row r="88" spans="2:19" ht="19.5" hidden="1" outlineLevel="1" thickBot="1" x14ac:dyDescent="0.25">
      <c r="B88" s="49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7">
        <v>3</v>
      </c>
      <c r="O88" s="27">
        <f>[1]criterias!C77</f>
        <v>0</v>
      </c>
      <c r="P88" s="27"/>
      <c r="Q88" s="27"/>
      <c r="R88" s="50"/>
    </row>
    <row r="89" spans="2:19" ht="19.5" hidden="1" outlineLevel="1" thickBot="1" x14ac:dyDescent="0.25">
      <c r="B89" s="49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7">
        <v>4</v>
      </c>
      <c r="O89" s="27">
        <f>[1]criterias!C78</f>
        <v>0</v>
      </c>
      <c r="P89" s="27"/>
      <c r="Q89" s="27"/>
      <c r="R89" s="50"/>
    </row>
    <row r="90" spans="2:19" ht="19.5" hidden="1" outlineLevel="1" thickBot="1" x14ac:dyDescent="0.25">
      <c r="B90" s="51"/>
      <c r="C90" s="52"/>
      <c r="D90" s="52"/>
      <c r="E90" s="52"/>
      <c r="F90" s="52"/>
      <c r="G90" s="52"/>
      <c r="H90" s="17"/>
      <c r="I90" s="52"/>
      <c r="J90" s="52"/>
      <c r="K90" s="52"/>
      <c r="L90" s="52"/>
      <c r="M90" s="17"/>
      <c r="N90" s="53">
        <v>5</v>
      </c>
      <c r="O90" s="54">
        <f>[1]criterias!C79</f>
        <v>0</v>
      </c>
      <c r="P90" s="54"/>
      <c r="Q90" s="54"/>
      <c r="R90" s="55"/>
    </row>
    <row r="91" spans="2:19" ht="18.75" customHeight="1" thickBot="1" x14ac:dyDescent="0.25">
      <c r="B91" s="23" t="s">
        <v>44</v>
      </c>
      <c r="C91" s="24"/>
      <c r="D91" s="23"/>
      <c r="E91" s="24"/>
      <c r="F91" s="24"/>
      <c r="G91" s="24"/>
      <c r="H91" s="25"/>
      <c r="I91" s="34"/>
      <c r="J91" s="35"/>
      <c r="K91" s="35"/>
      <c r="L91" s="35"/>
      <c r="M91" s="36"/>
    </row>
    <row r="92" spans="2:19" ht="9.75" customHeight="1" thickBot="1" x14ac:dyDescent="0.25"/>
    <row r="93" spans="2:19" ht="21.75" customHeight="1" x14ac:dyDescent="0.3">
      <c r="B93" s="5" t="s">
        <v>120</v>
      </c>
      <c r="C93" s="40">
        <f>SUM(C94:C117)</f>
        <v>0.26</v>
      </c>
      <c r="D93" s="41">
        <f>SUM(D94:D117)</f>
        <v>12</v>
      </c>
      <c r="E93" s="106">
        <f>SUM(E94:E117)</f>
        <v>4.5</v>
      </c>
      <c r="F93" s="42">
        <f>SUM(F94:F117)</f>
        <v>0.88000000000000012</v>
      </c>
      <c r="G93" s="42">
        <f>SUM(G94:G117)</f>
        <v>0.28000000000000003</v>
      </c>
      <c r="H93" s="39">
        <f t="shared" ref="H93:H112" si="16">G93/F93</f>
        <v>0.31818181818181818</v>
      </c>
      <c r="I93" s="41">
        <f>SUM(I94:I117)</f>
        <v>12</v>
      </c>
      <c r="J93" s="41">
        <f>SUM(J94:J117)</f>
        <v>5</v>
      </c>
      <c r="K93" s="42">
        <f>SUM(K94:K117)</f>
        <v>0.88000000000000012</v>
      </c>
      <c r="L93" s="42">
        <f>SUM(L94:L117)</f>
        <v>0.34</v>
      </c>
      <c r="M93" s="39">
        <f t="shared" ref="M93:M112" si="17">L93/K93</f>
        <v>0.38636363636363635</v>
      </c>
      <c r="N93" s="91" t="s">
        <v>114</v>
      </c>
      <c r="O93" s="92"/>
      <c r="P93" s="92"/>
      <c r="Q93" s="92"/>
      <c r="R93" s="93"/>
      <c r="S93" s="6"/>
    </row>
    <row r="94" spans="2:19" ht="18.75" customHeight="1" collapsed="1" x14ac:dyDescent="0.2">
      <c r="B94" s="57" t="s">
        <v>89</v>
      </c>
      <c r="C94" s="43">
        <v>0.1</v>
      </c>
      <c r="D94" s="44">
        <v>4</v>
      </c>
      <c r="E94" s="45">
        <v>1</v>
      </c>
      <c r="F94" s="46">
        <f>D94*C94</f>
        <v>0.4</v>
      </c>
      <c r="G94" s="47">
        <f>C94*E94</f>
        <v>0.1</v>
      </c>
      <c r="H94" s="48">
        <f t="shared" si="16"/>
        <v>0.25</v>
      </c>
      <c r="I94" s="44">
        <v>4</v>
      </c>
      <c r="J94" s="45">
        <v>1</v>
      </c>
      <c r="K94" s="46">
        <f>C94*I94</f>
        <v>0.4</v>
      </c>
      <c r="L94" s="47">
        <f>C94*J94</f>
        <v>0.1</v>
      </c>
      <c r="M94" s="48">
        <f t="shared" si="17"/>
        <v>0.25</v>
      </c>
      <c r="N94" s="79" t="s">
        <v>90</v>
      </c>
      <c r="O94" s="80"/>
      <c r="P94" s="80"/>
      <c r="Q94" s="80"/>
      <c r="R94" s="81"/>
    </row>
    <row r="95" spans="2:19" ht="18.75" hidden="1" customHeight="1" outlineLevel="1" x14ac:dyDescent="0.2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87">
        <v>1</v>
      </c>
      <c r="O95" s="73" t="str">
        <f>[1]criterias!C84</f>
        <v>fulfilling regulatory requirements (Greenhouse Gas (GHG)Reporting)</v>
      </c>
      <c r="P95" s="73"/>
      <c r="Q95" s="73"/>
      <c r="R95" s="74"/>
    </row>
    <row r="96" spans="2:19" ht="18.75" hidden="1" customHeight="1" outlineLevel="1" x14ac:dyDescent="0.2"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82">
        <v>2</v>
      </c>
      <c r="O96" s="69" t="str">
        <f>[1]criterias!C85</f>
        <v>constant overview of emission processes</v>
      </c>
      <c r="P96" s="69"/>
      <c r="Q96" s="69"/>
      <c r="R96" s="70"/>
    </row>
    <row r="97" spans="2:18" ht="18.75" hidden="1" customHeight="1" outlineLevel="1" x14ac:dyDescent="0.2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82">
        <v>3</v>
      </c>
      <c r="O97" s="69" t="str">
        <f>[1]criterias!C86</f>
        <v>average climate protection efforts / donations - events supporting this cause</v>
      </c>
      <c r="P97" s="69"/>
      <c r="Q97" s="69"/>
      <c r="R97" s="70"/>
    </row>
    <row r="98" spans="2:18" ht="18.75" hidden="1" customHeight="1" outlineLevel="1" x14ac:dyDescent="0.2"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82">
        <v>4</v>
      </c>
      <c r="O98" s="69" t="str">
        <f>[1]criterias!C87</f>
        <v>Improving processes to ensure lower fuel consumption, energy consumption or any kind of pollution / active role in carbon footprint reduction research</v>
      </c>
      <c r="P98" s="69"/>
      <c r="Q98" s="69"/>
      <c r="R98" s="70"/>
    </row>
    <row r="99" spans="2:18" ht="19.5" hidden="1" customHeight="1" outlineLevel="1" x14ac:dyDescent="0.2">
      <c r="B99" s="58"/>
      <c r="C99" s="52"/>
      <c r="D99" s="52"/>
      <c r="E99" s="52"/>
      <c r="F99" s="52"/>
      <c r="G99" s="52"/>
      <c r="H99" s="17"/>
      <c r="I99" s="52"/>
      <c r="J99" s="52"/>
      <c r="K99" s="52"/>
      <c r="L99" s="52"/>
      <c r="M99" s="17"/>
      <c r="N99" s="83">
        <v>5</v>
      </c>
      <c r="O99" s="71" t="str">
        <f>[1]criterias!C88</f>
        <v>corporate climate responsibility activities/ Carbon Footprint Calculator / part of the corporate culture</v>
      </c>
      <c r="P99" s="71"/>
      <c r="Q99" s="71"/>
      <c r="R99" s="72"/>
    </row>
    <row r="100" spans="2:18" ht="18.75" customHeight="1" collapsed="1" x14ac:dyDescent="0.2">
      <c r="B100" s="57" t="s">
        <v>91</v>
      </c>
      <c r="C100" s="43">
        <v>0.04</v>
      </c>
      <c r="D100" s="44">
        <v>2</v>
      </c>
      <c r="E100" s="45">
        <v>1</v>
      </c>
      <c r="F100" s="46">
        <f>D100*C100</f>
        <v>0.08</v>
      </c>
      <c r="G100" s="47">
        <f>C100*E100</f>
        <v>0.04</v>
      </c>
      <c r="H100" s="48">
        <f t="shared" si="16"/>
        <v>0.5</v>
      </c>
      <c r="I100" s="44">
        <v>2</v>
      </c>
      <c r="J100" s="45">
        <v>1</v>
      </c>
      <c r="K100" s="46">
        <f>C100*I100</f>
        <v>0.08</v>
      </c>
      <c r="L100" s="47">
        <f>C100*J100</f>
        <v>0.04</v>
      </c>
      <c r="M100" s="48">
        <f t="shared" ref="M100:M119" si="18">L100/K100</f>
        <v>0.5</v>
      </c>
      <c r="N100" s="79" t="s">
        <v>116</v>
      </c>
      <c r="O100" s="80"/>
      <c r="P100" s="80"/>
      <c r="Q100" s="80"/>
      <c r="R100" s="81"/>
    </row>
    <row r="101" spans="2:18" ht="18.75" hidden="1" customHeight="1" outlineLevel="1" x14ac:dyDescent="0.2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87">
        <v>1</v>
      </c>
      <c r="O101" s="73" t="str">
        <f>[1]criterias!C91</f>
        <v>following the rules, nothing more</v>
      </c>
      <c r="P101" s="73"/>
      <c r="Q101" s="73"/>
      <c r="R101" s="74"/>
    </row>
    <row r="102" spans="2:18" ht="37.5" hidden="1" customHeight="1" outlineLevel="1" x14ac:dyDescent="0.2"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82">
        <v>2</v>
      </c>
      <c r="O102" s="69" t="str">
        <f>[1]criterias!C92</f>
        <v>being more active in protection than it is obligated (more quality suppliers who meet our criteria)</v>
      </c>
      <c r="P102" s="69"/>
      <c r="Q102" s="69"/>
      <c r="R102" s="70"/>
    </row>
    <row r="103" spans="2:18" ht="39.75" hidden="1" customHeight="1" outlineLevel="1" x14ac:dyDescent="0.2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82">
        <v>3</v>
      </c>
      <c r="O103" s="69" t="str">
        <f>[1]criterias!C93</f>
        <v>transparency in the supply chain on every level / prefer suppliers who have quality standards that ensure protection on high level</v>
      </c>
      <c r="P103" s="69"/>
      <c r="Q103" s="69"/>
      <c r="R103" s="70"/>
    </row>
    <row r="104" spans="2:18" ht="37.5" hidden="1" customHeight="1" outlineLevel="1" x14ac:dyDescent="0.2"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2">
        <v>4</v>
      </c>
      <c r="O104" s="69" t="str">
        <f>[1]criterias!C94</f>
        <v>implementation of standards that ensure using only "animals/plants safe" products in supply chain</v>
      </c>
      <c r="P104" s="69"/>
      <c r="Q104" s="69"/>
      <c r="R104" s="70"/>
    </row>
    <row r="105" spans="2:18" ht="39" hidden="1" customHeight="1" outlineLevel="1" x14ac:dyDescent="0.2">
      <c r="B105" s="58"/>
      <c r="C105" s="52"/>
      <c r="D105" s="52"/>
      <c r="E105" s="52"/>
      <c r="F105" s="52"/>
      <c r="G105" s="52"/>
      <c r="H105" s="17"/>
      <c r="I105" s="52"/>
      <c r="J105" s="52"/>
      <c r="K105" s="52"/>
      <c r="L105" s="52"/>
      <c r="M105" s="17"/>
      <c r="N105" s="83">
        <v>5</v>
      </c>
      <c r="O105" s="71" t="str">
        <f>[1]criterias!C95</f>
        <v>establish a foundation that will ensure the protection of a particular animal or plant (eg bees) /  Tree Planting programme</v>
      </c>
      <c r="P105" s="71"/>
      <c r="Q105" s="71"/>
      <c r="R105" s="72"/>
    </row>
    <row r="106" spans="2:18" ht="18.75" customHeight="1" collapsed="1" x14ac:dyDescent="0.2">
      <c r="B106" s="57" t="s">
        <v>92</v>
      </c>
      <c r="C106" s="43">
        <v>0.04</v>
      </c>
      <c r="D106" s="44">
        <v>2</v>
      </c>
      <c r="E106" s="45">
        <v>1.5</v>
      </c>
      <c r="F106" s="46">
        <f>D106*C106</f>
        <v>0.08</v>
      </c>
      <c r="G106" s="47">
        <f>C106*E106</f>
        <v>0.06</v>
      </c>
      <c r="H106" s="48">
        <f t="shared" si="16"/>
        <v>0.75</v>
      </c>
      <c r="I106" s="44">
        <v>2</v>
      </c>
      <c r="J106" s="45">
        <v>1</v>
      </c>
      <c r="K106" s="46">
        <f>C106*I106</f>
        <v>0.08</v>
      </c>
      <c r="L106" s="47">
        <f>C106*J106</f>
        <v>0.04</v>
      </c>
      <c r="M106" s="48">
        <f t="shared" ref="M106:M125" si="19">L106/K106</f>
        <v>0.5</v>
      </c>
      <c r="N106" s="79" t="s">
        <v>93</v>
      </c>
      <c r="O106" s="80"/>
      <c r="P106" s="80"/>
      <c r="Q106" s="80"/>
      <c r="R106" s="81"/>
    </row>
    <row r="107" spans="2:18" ht="18.75" hidden="1" customHeight="1" outlineLevel="1" x14ac:dyDescent="0.2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87">
        <v>1</v>
      </c>
      <c r="O107" s="73" t="s">
        <v>94</v>
      </c>
      <c r="P107" s="73"/>
      <c r="Q107" s="73"/>
      <c r="R107" s="74"/>
    </row>
    <row r="108" spans="2:18" ht="18.75" hidden="1" customHeight="1" outlineLevel="1" thickBot="1" x14ac:dyDescent="0.25"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82">
        <v>2</v>
      </c>
      <c r="O108" s="69" t="s">
        <v>95</v>
      </c>
      <c r="P108" s="69"/>
      <c r="Q108" s="69"/>
      <c r="R108" s="70"/>
    </row>
    <row r="109" spans="2:18" ht="18.75" hidden="1" customHeight="1" outlineLevel="1" thickBot="1" x14ac:dyDescent="0.25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82">
        <v>3</v>
      </c>
      <c r="O109" s="69" t="s">
        <v>96</v>
      </c>
      <c r="P109" s="69"/>
      <c r="Q109" s="69"/>
      <c r="R109" s="70"/>
    </row>
    <row r="110" spans="2:18" ht="18.75" hidden="1" customHeight="1" outlineLevel="1" thickBot="1" x14ac:dyDescent="0.25"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82">
        <v>4</v>
      </c>
      <c r="O110" s="69" t="s">
        <v>97</v>
      </c>
      <c r="P110" s="69"/>
      <c r="Q110" s="69"/>
      <c r="R110" s="70"/>
    </row>
    <row r="111" spans="2:18" ht="19.5" hidden="1" customHeight="1" outlineLevel="1" thickBot="1" x14ac:dyDescent="0.25">
      <c r="B111" s="58"/>
      <c r="C111" s="52"/>
      <c r="D111" s="52"/>
      <c r="E111" s="52"/>
      <c r="F111" s="52"/>
      <c r="G111" s="52"/>
      <c r="H111" s="17"/>
      <c r="I111" s="52"/>
      <c r="J111" s="52"/>
      <c r="K111" s="52"/>
      <c r="L111" s="52"/>
      <c r="M111" s="17"/>
      <c r="N111" s="83">
        <v>5</v>
      </c>
      <c r="O111" s="71" t="s">
        <v>98</v>
      </c>
      <c r="P111" s="71"/>
      <c r="Q111" s="71"/>
      <c r="R111" s="72"/>
    </row>
    <row r="112" spans="2:18" ht="18.75" customHeight="1" collapsed="1" thickBot="1" x14ac:dyDescent="0.25">
      <c r="B112" s="59" t="s">
        <v>99</v>
      </c>
      <c r="C112" s="60">
        <v>0.08</v>
      </c>
      <c r="D112" s="61">
        <v>4</v>
      </c>
      <c r="E112" s="62">
        <v>1</v>
      </c>
      <c r="F112" s="63">
        <f>D112*C112</f>
        <v>0.32</v>
      </c>
      <c r="G112" s="64">
        <f>C112*E112</f>
        <v>0.08</v>
      </c>
      <c r="H112" s="65">
        <f t="shared" si="16"/>
        <v>0.25</v>
      </c>
      <c r="I112" s="61">
        <v>4</v>
      </c>
      <c r="J112" s="62">
        <v>2</v>
      </c>
      <c r="K112" s="46">
        <f>C112*I112</f>
        <v>0.32</v>
      </c>
      <c r="L112" s="47">
        <f>C112*J112</f>
        <v>0.16</v>
      </c>
      <c r="M112" s="65">
        <f t="shared" ref="M112:M131" si="20">L112/K112</f>
        <v>0.5</v>
      </c>
      <c r="N112" s="84" t="s">
        <v>100</v>
      </c>
      <c r="O112" s="85"/>
      <c r="P112" s="85"/>
      <c r="Q112" s="85"/>
      <c r="R112" s="86"/>
    </row>
    <row r="113" spans="2:18" ht="18.75" hidden="1" customHeight="1" outlineLevel="1" thickBot="1" x14ac:dyDescent="0.25">
      <c r="B113" s="49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9">
        <v>1</v>
      </c>
      <c r="O113" s="32" t="s">
        <v>101</v>
      </c>
      <c r="P113" s="32"/>
      <c r="Q113" s="32"/>
      <c r="R113" s="56"/>
    </row>
    <row r="114" spans="2:18" ht="18.75" hidden="1" customHeight="1" outlineLevel="1" thickBot="1" x14ac:dyDescent="0.25">
      <c r="B114" s="49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7">
        <v>2</v>
      </c>
      <c r="O114" s="27" t="s">
        <v>102</v>
      </c>
      <c r="P114" s="27"/>
      <c r="Q114" s="27"/>
      <c r="R114" s="50"/>
    </row>
    <row r="115" spans="2:18" ht="37.5" hidden="1" customHeight="1" outlineLevel="1" thickBot="1" x14ac:dyDescent="0.25">
      <c r="B115" s="49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7">
        <v>3</v>
      </c>
      <c r="O115" s="27" t="s">
        <v>103</v>
      </c>
      <c r="P115" s="27"/>
      <c r="Q115" s="27"/>
      <c r="R115" s="50"/>
    </row>
    <row r="116" spans="2:18" ht="39" hidden="1" customHeight="1" outlineLevel="1" thickBot="1" x14ac:dyDescent="0.25">
      <c r="B116" s="49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7">
        <v>4</v>
      </c>
      <c r="O116" s="27" t="str">
        <f>[1]criterias!C108</f>
        <v>Stimulating workers to not using cars when going to work, or using electric ones or bikes, maybe organizing hybrid buses</v>
      </c>
      <c r="P116" s="27"/>
      <c r="Q116" s="27"/>
      <c r="R116" s="50"/>
    </row>
    <row r="117" spans="2:18" ht="36.75" hidden="1" customHeight="1" outlineLevel="1" thickBot="1" x14ac:dyDescent="0.25">
      <c r="B117" s="51"/>
      <c r="C117" s="52"/>
      <c r="D117" s="52"/>
      <c r="E117" s="52"/>
      <c r="F117" s="52"/>
      <c r="G117" s="52"/>
      <c r="H117" s="17"/>
      <c r="I117" s="52"/>
      <c r="J117" s="52"/>
      <c r="K117" s="52"/>
      <c r="L117" s="52"/>
      <c r="M117" s="17"/>
      <c r="N117" s="53">
        <v>5</v>
      </c>
      <c r="O117" s="54" t="str">
        <f>[1]criterias!C109</f>
        <v>having a stimulation/bonus for every "green" transport - better contracts with suppliers/customers or similar</v>
      </c>
      <c r="P117" s="54"/>
      <c r="Q117" s="54"/>
      <c r="R117" s="55"/>
    </row>
    <row r="118" spans="2:18" ht="19.5" thickBot="1" x14ac:dyDescent="0.25">
      <c r="B118" s="23" t="s">
        <v>104</v>
      </c>
      <c r="C118" s="24"/>
      <c r="D118" s="23"/>
      <c r="E118" s="24"/>
      <c r="F118" s="24"/>
      <c r="G118" s="24"/>
      <c r="H118" s="25"/>
      <c r="I118" s="34"/>
      <c r="J118" s="35"/>
      <c r="K118" s="35"/>
      <c r="L118" s="35"/>
      <c r="M118" s="36"/>
    </row>
    <row r="119" spans="2:18" ht="9" customHeight="1" x14ac:dyDescent="0.2"/>
    <row r="120" spans="2:18" x14ac:dyDescent="0.2">
      <c r="B120" s="112" t="s">
        <v>105</v>
      </c>
      <c r="C120" s="75">
        <f>C93+C66+C39+C6</f>
        <v>1</v>
      </c>
      <c r="D120" s="76"/>
      <c r="E120" s="76"/>
      <c r="F120" s="77">
        <f>F93+F66+F39+F6</f>
        <v>3.3400000000000003</v>
      </c>
      <c r="G120" s="77">
        <f>G93+G66+G39+G6</f>
        <v>2.145</v>
      </c>
      <c r="H120" s="78">
        <f t="shared" ref="H120" si="21">G120/F120</f>
        <v>0.64221556886227538</v>
      </c>
      <c r="I120" s="76"/>
      <c r="J120" s="76"/>
      <c r="K120" s="77">
        <f>K93+K66+K39+K6</f>
        <v>3.3400000000000003</v>
      </c>
      <c r="L120" s="77">
        <f>L93+L66+L39+L6</f>
        <v>2.2600000000000002</v>
      </c>
      <c r="M120" s="78">
        <f t="shared" ref="M120" si="22">L120/K120</f>
        <v>0.67664670658682635</v>
      </c>
    </row>
    <row r="121" spans="2:18" ht="6" customHeight="1" x14ac:dyDescent="0.2">
      <c r="H121" s="38"/>
      <c r="M121" s="38"/>
    </row>
    <row r="122" spans="2:18" x14ac:dyDescent="0.2">
      <c r="D122" s="11"/>
      <c r="G122" s="12"/>
      <c r="H122" s="13"/>
      <c r="I122" s="11"/>
      <c r="L122" s="12"/>
      <c r="M122" s="13"/>
    </row>
    <row r="123" spans="2:18" ht="6.75" customHeight="1" x14ac:dyDescent="0.2"/>
    <row r="124" spans="2:18" x14ac:dyDescent="0.25">
      <c r="B124" s="14" t="s">
        <v>106</v>
      </c>
      <c r="F124"/>
    </row>
    <row r="125" spans="2:18" x14ac:dyDescent="0.2">
      <c r="B125" s="26" t="s">
        <v>107</v>
      </c>
    </row>
    <row r="126" spans="2:18" x14ac:dyDescent="0.2">
      <c r="B126" s="37" t="s">
        <v>108</v>
      </c>
      <c r="C126" s="37"/>
      <c r="D126" s="37"/>
      <c r="E126" s="37"/>
      <c r="F126" s="37"/>
      <c r="G126" s="37"/>
      <c r="I126" s="4"/>
      <c r="J126" s="4"/>
    </row>
    <row r="129" spans="8:13" ht="58.5" customHeight="1" x14ac:dyDescent="0.2">
      <c r="H129" s="15"/>
      <c r="M129" s="15"/>
    </row>
  </sheetData>
  <mergeCells count="123">
    <mergeCell ref="I118:M118"/>
    <mergeCell ref="I37:M37"/>
    <mergeCell ref="O116:R116"/>
    <mergeCell ref="O117:R117"/>
    <mergeCell ref="B126:G126"/>
    <mergeCell ref="I2:M2"/>
    <mergeCell ref="I3:J3"/>
    <mergeCell ref="K3:L3"/>
    <mergeCell ref="M3:M4"/>
    <mergeCell ref="I64:M64"/>
    <mergeCell ref="I91:M91"/>
    <mergeCell ref="O110:R110"/>
    <mergeCell ref="O111:R111"/>
    <mergeCell ref="N112:R112"/>
    <mergeCell ref="O113:R113"/>
    <mergeCell ref="O114:R114"/>
    <mergeCell ref="O115:R115"/>
    <mergeCell ref="O104:R104"/>
    <mergeCell ref="O105:R105"/>
    <mergeCell ref="N106:R106"/>
    <mergeCell ref="O107:R107"/>
    <mergeCell ref="O108:R108"/>
    <mergeCell ref="O109:R109"/>
    <mergeCell ref="O98:R98"/>
    <mergeCell ref="O99:R99"/>
    <mergeCell ref="N100:R100"/>
    <mergeCell ref="O101:R101"/>
    <mergeCell ref="O102:R102"/>
    <mergeCell ref="O103:R103"/>
    <mergeCell ref="N93:R93"/>
    <mergeCell ref="N94:R94"/>
    <mergeCell ref="O95:R95"/>
    <mergeCell ref="O96:R96"/>
    <mergeCell ref="O97:R97"/>
    <mergeCell ref="N85:R85"/>
    <mergeCell ref="O86:R86"/>
    <mergeCell ref="O87:R87"/>
    <mergeCell ref="O88:R88"/>
    <mergeCell ref="O89:R89"/>
    <mergeCell ref="O90:R90"/>
    <mergeCell ref="N79:R79"/>
    <mergeCell ref="O80:R80"/>
    <mergeCell ref="O81:R81"/>
    <mergeCell ref="O82:R82"/>
    <mergeCell ref="O83:R83"/>
    <mergeCell ref="O84:R84"/>
    <mergeCell ref="N73:R73"/>
    <mergeCell ref="O74:R74"/>
    <mergeCell ref="O75:R75"/>
    <mergeCell ref="O76:R76"/>
    <mergeCell ref="O77:R77"/>
    <mergeCell ref="O78:R78"/>
    <mergeCell ref="N67:R67"/>
    <mergeCell ref="O68:R68"/>
    <mergeCell ref="O69:R69"/>
    <mergeCell ref="O70:R70"/>
    <mergeCell ref="O71:R71"/>
    <mergeCell ref="O72:R72"/>
    <mergeCell ref="O60:R60"/>
    <mergeCell ref="O61:R61"/>
    <mergeCell ref="O62:R62"/>
    <mergeCell ref="O63:R63"/>
    <mergeCell ref="N66:R66"/>
    <mergeCell ref="O54:R54"/>
    <mergeCell ref="O55:R55"/>
    <mergeCell ref="O56:R56"/>
    <mergeCell ref="O57:R57"/>
    <mergeCell ref="N58:R58"/>
    <mergeCell ref="O59:R59"/>
    <mergeCell ref="O48:R48"/>
    <mergeCell ref="O49:R49"/>
    <mergeCell ref="O50:R50"/>
    <mergeCell ref="O51:R51"/>
    <mergeCell ref="N52:R52"/>
    <mergeCell ref="O53:R53"/>
    <mergeCell ref="O42:R42"/>
    <mergeCell ref="O43:R43"/>
    <mergeCell ref="O44:R44"/>
    <mergeCell ref="O45:R45"/>
    <mergeCell ref="N46:R46"/>
    <mergeCell ref="O47:R47"/>
    <mergeCell ref="O35:R35"/>
    <mergeCell ref="O36:R36"/>
    <mergeCell ref="N39:R39"/>
    <mergeCell ref="N40:R40"/>
    <mergeCell ref="O41:R41"/>
    <mergeCell ref="O29:R29"/>
    <mergeCell ref="O30:R30"/>
    <mergeCell ref="N31:R31"/>
    <mergeCell ref="O32:R32"/>
    <mergeCell ref="O33:R33"/>
    <mergeCell ref="O34:R34"/>
    <mergeCell ref="O23:R23"/>
    <mergeCell ref="O24:R24"/>
    <mergeCell ref="N25:R25"/>
    <mergeCell ref="O26:R26"/>
    <mergeCell ref="O27:R27"/>
    <mergeCell ref="O28:R28"/>
    <mergeCell ref="O17:R17"/>
    <mergeCell ref="O18:R18"/>
    <mergeCell ref="N19:R19"/>
    <mergeCell ref="O20:R20"/>
    <mergeCell ref="O21:R21"/>
    <mergeCell ref="O22:R22"/>
    <mergeCell ref="O11:R11"/>
    <mergeCell ref="O12:R12"/>
    <mergeCell ref="N13:R13"/>
    <mergeCell ref="O14:R14"/>
    <mergeCell ref="O15:R15"/>
    <mergeCell ref="O16:R16"/>
    <mergeCell ref="S3:V4"/>
    <mergeCell ref="N6:R6"/>
    <mergeCell ref="N7:R7"/>
    <mergeCell ref="O8:R8"/>
    <mergeCell ref="O9:R9"/>
    <mergeCell ref="O10:R10"/>
    <mergeCell ref="C2:C3"/>
    <mergeCell ref="D2:H2"/>
    <mergeCell ref="N2:R2"/>
    <mergeCell ref="D3:E3"/>
    <mergeCell ref="F3:G3"/>
    <mergeCell ref="H3:H4"/>
    <mergeCell ref="N3:R4"/>
  </mergeCells>
  <conditionalFormatting sqref="W8">
    <cfRule type="iconSet" priority="46">
      <iconSet>
        <cfvo type="percent" val="0"/>
        <cfvo type="percent" val="33"/>
        <cfvo type="percent" val="67"/>
      </iconSet>
    </cfRule>
  </conditionalFormatting>
  <conditionalFormatting sqref="V8:V13">
    <cfRule type="iconSet" priority="45">
      <iconSet>
        <cfvo type="percent" val="0"/>
        <cfvo type="percent" val="50"/>
        <cfvo type="percent" val="75"/>
      </iconSet>
    </cfRule>
  </conditionalFormatting>
  <conditionalFormatting sqref="H6">
    <cfRule type="iconSet" priority="44">
      <iconSet>
        <cfvo type="percent" val="0"/>
        <cfvo type="num" val="0.5"/>
        <cfvo type="num" val="0.75"/>
      </iconSet>
    </cfRule>
  </conditionalFormatting>
  <conditionalFormatting sqref="H120">
    <cfRule type="iconSet" priority="43">
      <iconSet>
        <cfvo type="percent" val="0"/>
        <cfvo type="percent" val="50"/>
        <cfvo type="percent" val="75"/>
      </iconSet>
    </cfRule>
  </conditionalFormatting>
  <conditionalFormatting sqref="H7">
    <cfRule type="iconSet" priority="42">
      <iconSet>
        <cfvo type="percent" val="0"/>
        <cfvo type="num" val="0.5"/>
        <cfvo type="num" val="0.75"/>
      </iconSet>
    </cfRule>
  </conditionalFormatting>
  <conditionalFormatting sqref="H13">
    <cfRule type="iconSet" priority="41">
      <iconSet>
        <cfvo type="percent" val="0"/>
        <cfvo type="num" val="0.5"/>
        <cfvo type="num" val="0.75"/>
      </iconSet>
    </cfRule>
  </conditionalFormatting>
  <conditionalFormatting sqref="H19">
    <cfRule type="iconSet" priority="40">
      <iconSet>
        <cfvo type="percent" val="0"/>
        <cfvo type="num" val="0.5"/>
        <cfvo type="num" val="0.75"/>
      </iconSet>
    </cfRule>
  </conditionalFormatting>
  <conditionalFormatting sqref="H25">
    <cfRule type="iconSet" priority="39">
      <iconSet>
        <cfvo type="percent" val="0"/>
        <cfvo type="num" val="0.5"/>
        <cfvo type="num" val="0.75"/>
      </iconSet>
    </cfRule>
  </conditionalFormatting>
  <conditionalFormatting sqref="H39">
    <cfRule type="iconSet" priority="38">
      <iconSet>
        <cfvo type="percent" val="0"/>
        <cfvo type="num" val="0.5"/>
        <cfvo type="num" val="0.75"/>
      </iconSet>
    </cfRule>
  </conditionalFormatting>
  <conditionalFormatting sqref="H40">
    <cfRule type="iconSet" priority="37">
      <iconSet>
        <cfvo type="percent" val="0"/>
        <cfvo type="num" val="0.5"/>
        <cfvo type="num" val="0.75"/>
      </iconSet>
    </cfRule>
  </conditionalFormatting>
  <conditionalFormatting sqref="H46">
    <cfRule type="iconSet" priority="36">
      <iconSet>
        <cfvo type="percent" val="0"/>
        <cfvo type="num" val="0.5"/>
        <cfvo type="num" val="0.75"/>
      </iconSet>
    </cfRule>
  </conditionalFormatting>
  <conditionalFormatting sqref="H52">
    <cfRule type="iconSet" priority="35">
      <iconSet>
        <cfvo type="percent" val="0"/>
        <cfvo type="num" val="0.5"/>
        <cfvo type="num" val="0.75"/>
      </iconSet>
    </cfRule>
  </conditionalFormatting>
  <conditionalFormatting sqref="H67">
    <cfRule type="iconSet" priority="32">
      <iconSet>
        <cfvo type="percent" val="0"/>
        <cfvo type="num" val="0.5"/>
        <cfvo type="num" val="0.75"/>
      </iconSet>
    </cfRule>
  </conditionalFormatting>
  <conditionalFormatting sqref="H58">
    <cfRule type="iconSet" priority="34">
      <iconSet>
        <cfvo type="percent" val="0"/>
        <cfvo type="num" val="0.5"/>
        <cfvo type="num" val="0.75"/>
      </iconSet>
    </cfRule>
  </conditionalFormatting>
  <conditionalFormatting sqref="H31">
    <cfRule type="iconSet" priority="33">
      <iconSet>
        <cfvo type="percent" val="0"/>
        <cfvo type="num" val="0.5"/>
        <cfvo type="num" val="0.75"/>
      </iconSet>
    </cfRule>
  </conditionalFormatting>
  <conditionalFormatting sqref="H73">
    <cfRule type="iconSet" priority="31">
      <iconSet>
        <cfvo type="percent" val="0"/>
        <cfvo type="num" val="0.5"/>
        <cfvo type="num" val="0.75"/>
      </iconSet>
    </cfRule>
  </conditionalFormatting>
  <conditionalFormatting sqref="H79">
    <cfRule type="iconSet" priority="30">
      <iconSet>
        <cfvo type="percent" val="0"/>
        <cfvo type="num" val="0.5"/>
        <cfvo type="num" val="0.75"/>
      </iconSet>
    </cfRule>
  </conditionalFormatting>
  <conditionalFormatting sqref="H85">
    <cfRule type="iconSet" priority="29">
      <iconSet>
        <cfvo type="percent" val="0"/>
        <cfvo type="num" val="0.5"/>
        <cfvo type="num" val="0.75"/>
      </iconSet>
    </cfRule>
  </conditionalFormatting>
  <conditionalFormatting sqref="H94">
    <cfRule type="iconSet" priority="28">
      <iconSet>
        <cfvo type="percent" val="0"/>
        <cfvo type="num" val="0.5"/>
        <cfvo type="num" val="0.75"/>
      </iconSet>
    </cfRule>
  </conditionalFormatting>
  <conditionalFormatting sqref="H100">
    <cfRule type="iconSet" priority="27">
      <iconSet>
        <cfvo type="percent" val="0"/>
        <cfvo type="num" val="0.5"/>
        <cfvo type="num" val="0.75"/>
      </iconSet>
    </cfRule>
  </conditionalFormatting>
  <conditionalFormatting sqref="H106">
    <cfRule type="iconSet" priority="26">
      <iconSet>
        <cfvo type="percent" val="0"/>
        <cfvo type="num" val="0.5"/>
        <cfvo type="num" val="0.75"/>
      </iconSet>
    </cfRule>
  </conditionalFormatting>
  <conditionalFormatting sqref="H112">
    <cfRule type="iconSet" priority="25">
      <iconSet>
        <cfvo type="percent" val="0"/>
        <cfvo type="num" val="0.5"/>
        <cfvo type="num" val="0.75"/>
      </iconSet>
    </cfRule>
  </conditionalFormatting>
  <conditionalFormatting sqref="H66">
    <cfRule type="iconSet" priority="24">
      <iconSet>
        <cfvo type="percent" val="0"/>
        <cfvo type="num" val="0.5"/>
        <cfvo type="num" val="0.75"/>
      </iconSet>
    </cfRule>
  </conditionalFormatting>
  <conditionalFormatting sqref="H93">
    <cfRule type="iconSet" priority="23">
      <iconSet>
        <cfvo type="percent" val="0"/>
        <cfvo type="num" val="0.5"/>
        <cfvo type="num" val="0.75"/>
      </iconSet>
    </cfRule>
  </conditionalFormatting>
  <conditionalFormatting sqref="M6">
    <cfRule type="iconSet" priority="22">
      <iconSet>
        <cfvo type="percent" val="0"/>
        <cfvo type="num" val="0.5"/>
        <cfvo type="num" val="0.75"/>
      </iconSet>
    </cfRule>
  </conditionalFormatting>
  <conditionalFormatting sqref="M120">
    <cfRule type="iconSet" priority="21">
      <iconSet>
        <cfvo type="percent" val="0"/>
        <cfvo type="percent" val="50"/>
        <cfvo type="percent" val="75"/>
      </iconSet>
    </cfRule>
  </conditionalFormatting>
  <conditionalFormatting sqref="M7">
    <cfRule type="iconSet" priority="20">
      <iconSet>
        <cfvo type="percent" val="0"/>
        <cfvo type="num" val="0.5"/>
        <cfvo type="num" val="0.75"/>
      </iconSet>
    </cfRule>
  </conditionalFormatting>
  <conditionalFormatting sqref="M13">
    <cfRule type="iconSet" priority="19">
      <iconSet>
        <cfvo type="percent" val="0"/>
        <cfvo type="num" val="0.5"/>
        <cfvo type="num" val="0.75"/>
      </iconSet>
    </cfRule>
  </conditionalFormatting>
  <conditionalFormatting sqref="M19">
    <cfRule type="iconSet" priority="18">
      <iconSet>
        <cfvo type="percent" val="0"/>
        <cfvo type="num" val="0.5"/>
        <cfvo type="num" val="0.75"/>
      </iconSet>
    </cfRule>
  </conditionalFormatting>
  <conditionalFormatting sqref="M25">
    <cfRule type="iconSet" priority="17">
      <iconSet>
        <cfvo type="percent" val="0"/>
        <cfvo type="num" val="0.5"/>
        <cfvo type="num" val="0.75"/>
      </iconSet>
    </cfRule>
  </conditionalFormatting>
  <conditionalFormatting sqref="M39">
    <cfRule type="iconSet" priority="16">
      <iconSet>
        <cfvo type="percent" val="0"/>
        <cfvo type="num" val="0.5"/>
        <cfvo type="num" val="0.75"/>
      </iconSet>
    </cfRule>
  </conditionalFormatting>
  <conditionalFormatting sqref="M40">
    <cfRule type="iconSet" priority="15">
      <iconSet>
        <cfvo type="percent" val="0"/>
        <cfvo type="num" val="0.5"/>
        <cfvo type="num" val="0.75"/>
      </iconSet>
    </cfRule>
  </conditionalFormatting>
  <conditionalFormatting sqref="M46">
    <cfRule type="iconSet" priority="14">
      <iconSet>
        <cfvo type="percent" val="0"/>
        <cfvo type="num" val="0.5"/>
        <cfvo type="num" val="0.75"/>
      </iconSet>
    </cfRule>
  </conditionalFormatting>
  <conditionalFormatting sqref="M52">
    <cfRule type="iconSet" priority="13">
      <iconSet>
        <cfvo type="percent" val="0"/>
        <cfvo type="num" val="0.5"/>
        <cfvo type="num" val="0.75"/>
      </iconSet>
    </cfRule>
  </conditionalFormatting>
  <conditionalFormatting sqref="M67">
    <cfRule type="iconSet" priority="10">
      <iconSet>
        <cfvo type="percent" val="0"/>
        <cfvo type="num" val="0.5"/>
        <cfvo type="num" val="0.75"/>
      </iconSet>
    </cfRule>
  </conditionalFormatting>
  <conditionalFormatting sqref="M58">
    <cfRule type="iconSet" priority="12">
      <iconSet>
        <cfvo type="percent" val="0"/>
        <cfvo type="num" val="0.5"/>
        <cfvo type="num" val="0.75"/>
      </iconSet>
    </cfRule>
  </conditionalFormatting>
  <conditionalFormatting sqref="M31">
    <cfRule type="iconSet" priority="11">
      <iconSet>
        <cfvo type="percent" val="0"/>
        <cfvo type="num" val="0.5"/>
        <cfvo type="num" val="0.75"/>
      </iconSet>
    </cfRule>
  </conditionalFormatting>
  <conditionalFormatting sqref="M73">
    <cfRule type="iconSet" priority="9">
      <iconSet>
        <cfvo type="percent" val="0"/>
        <cfvo type="num" val="0.5"/>
        <cfvo type="num" val="0.75"/>
      </iconSet>
    </cfRule>
  </conditionalFormatting>
  <conditionalFormatting sqref="M79">
    <cfRule type="iconSet" priority="8">
      <iconSet>
        <cfvo type="percent" val="0"/>
        <cfvo type="num" val="0.5"/>
        <cfvo type="num" val="0.75"/>
      </iconSet>
    </cfRule>
  </conditionalFormatting>
  <conditionalFormatting sqref="M85">
    <cfRule type="iconSet" priority="7">
      <iconSet>
        <cfvo type="percent" val="0"/>
        <cfvo type="num" val="0.5"/>
        <cfvo type="num" val="0.75"/>
      </iconSet>
    </cfRule>
  </conditionalFormatting>
  <conditionalFormatting sqref="M94">
    <cfRule type="iconSet" priority="6">
      <iconSet>
        <cfvo type="percent" val="0"/>
        <cfvo type="num" val="0.5"/>
        <cfvo type="num" val="0.75"/>
      </iconSet>
    </cfRule>
  </conditionalFormatting>
  <conditionalFormatting sqref="M100">
    <cfRule type="iconSet" priority="5">
      <iconSet>
        <cfvo type="percent" val="0"/>
        <cfvo type="num" val="0.5"/>
        <cfvo type="num" val="0.75"/>
      </iconSet>
    </cfRule>
  </conditionalFormatting>
  <conditionalFormatting sqref="M106">
    <cfRule type="iconSet" priority="4">
      <iconSet>
        <cfvo type="percent" val="0"/>
        <cfvo type="num" val="0.5"/>
        <cfvo type="num" val="0.75"/>
      </iconSet>
    </cfRule>
  </conditionalFormatting>
  <conditionalFormatting sqref="M112">
    <cfRule type="iconSet" priority="3">
      <iconSet>
        <cfvo type="percent" val="0"/>
        <cfvo type="num" val="0.5"/>
        <cfvo type="num" val="0.75"/>
      </iconSet>
    </cfRule>
  </conditionalFormatting>
  <conditionalFormatting sqref="M66">
    <cfRule type="iconSet" priority="2">
      <iconSet>
        <cfvo type="percent" val="0"/>
        <cfvo type="num" val="0.5"/>
        <cfvo type="num" val="0.75"/>
      </iconSet>
    </cfRule>
  </conditionalFormatting>
  <conditionalFormatting sqref="M93">
    <cfRule type="iconSet" priority="1">
      <iconSet>
        <cfvo type="percent" val="0"/>
        <cfvo type="num" val="0.5"/>
        <cfvo type="num" val="0.75"/>
      </iconSet>
    </cfRule>
  </conditionalFormatting>
  <printOptions horizontalCentered="1"/>
  <pageMargins left="0.27559055118110237" right="0.15748031496062992" top="0.6692913385826772" bottom="0.19685039370078741" header="0.19685039370078741" footer="0.15748031496062992"/>
  <pageSetup paperSize="9" scale="64" fitToHeight="4" orientation="landscape" r:id="rId1"/>
  <headerFooter alignWithMargins="0">
    <oddHeader>&amp;R&amp;G</oddHeader>
  </headerFooter>
  <rowBreaks count="3" manualBreakCount="3">
    <brk id="38" max="13" man="1"/>
    <brk id="64" max="13" man="1"/>
    <brk id="91" max="13" man="1"/>
  </row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CSR-ratio (Nov 2020)</vt:lpstr>
      <vt:lpstr>CSR-ratio (step 5)</vt:lpstr>
      <vt:lpstr>CSR-ratio (step 6)</vt:lpstr>
      <vt:lpstr>CSR-ratio (step 7)</vt:lpstr>
      <vt:lpstr>CSR-ratio (BIH - PL)</vt:lpstr>
      <vt:lpstr>'CSR-ratio (BIH - PL)'!Druckbereich</vt:lpstr>
      <vt:lpstr>'CSR-ratio (Nov 2020)'!Druckbereich</vt:lpstr>
      <vt:lpstr>'CSR-ratio (step 5)'!Druckbereich</vt:lpstr>
      <vt:lpstr>'CSR-ratio (step 6)'!Druckbereich</vt:lpstr>
      <vt:lpstr>'CSR-ratio (step 7)'!Druckbereich</vt:lpstr>
      <vt:lpstr>'CSR-ratio (BIH - PL)'!Drucktitel</vt:lpstr>
      <vt:lpstr>'CSR-ratio (Nov 2020)'!Drucktitel</vt:lpstr>
      <vt:lpstr>'CSR-ratio (step 5)'!Drucktitel</vt:lpstr>
      <vt:lpstr>'CSR-ratio (step 6)'!Drucktitel</vt:lpstr>
      <vt:lpstr>'CSR-ratio (step 7)'!Drucktitel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Herwig</dc:creator>
  <cp:lastModifiedBy>Herwig</cp:lastModifiedBy>
  <dcterms:created xsi:type="dcterms:W3CDTF">2020-11-18T10:00:35Z</dcterms:created>
  <dcterms:modified xsi:type="dcterms:W3CDTF">2020-11-27T11:33:20Z</dcterms:modified>
</cp:coreProperties>
</file>